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omments10.xml" ContentType="application/vnd.openxmlformats-officedocument.spreadsheetml.comments+xml"/>
  <Override PartName="/xl/charts/chart1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180" windowHeight="8580" activeTab="1"/>
  </bookViews>
  <sheets>
    <sheet name="instruktioner" sheetId="13" r:id="rId1"/>
    <sheet name="1" sheetId="1"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s>
  <definedNames>
    <definedName name="_xlnm.Print_Area" localSheetId="1">'1'!$A$1:$S$115</definedName>
    <definedName name="_xlnm.Print_Area" localSheetId="10">'10'!$A$1:$S$115</definedName>
    <definedName name="_xlnm.Print_Area" localSheetId="2">'2'!$A$1:$S$115</definedName>
    <definedName name="_xlnm.Print_Area" localSheetId="3">'3'!$A$1:$S$115</definedName>
    <definedName name="_xlnm.Print_Area" localSheetId="4">'4'!$A$1:$S$115</definedName>
    <definedName name="_xlnm.Print_Area" localSheetId="5">'5'!$A$1:$S$115</definedName>
    <definedName name="_xlnm.Print_Area" localSheetId="6">'6'!$A$1:$S$115</definedName>
    <definedName name="_xlnm.Print_Area" localSheetId="7">'7'!$A$1:$S$115</definedName>
    <definedName name="_xlnm.Print_Area" localSheetId="8">'8'!$A$1:$S$115</definedName>
    <definedName name="_xlnm.Print_Area" localSheetId="9">'9'!$A$1:$S$115</definedName>
    <definedName name="_xlnm.Print_Area" localSheetId="0">instruktioner!$A$1:$A$29</definedName>
  </definedNames>
  <calcPr calcId="125725"/>
</workbook>
</file>

<file path=xl/calcChain.xml><?xml version="1.0" encoding="utf-8"?>
<calcChain xmlns="http://schemas.openxmlformats.org/spreadsheetml/2006/main">
  <c r="F3" i="12"/>
  <c r="G3"/>
  <c r="J3"/>
  <c r="K3" s="1"/>
  <c r="N3"/>
  <c r="O3"/>
  <c r="F4"/>
  <c r="G4" s="1"/>
  <c r="R4" s="1"/>
  <c r="J4"/>
  <c r="K4" s="1"/>
  <c r="N4"/>
  <c r="S4"/>
  <c r="F5"/>
  <c r="G5" s="1"/>
  <c r="J5"/>
  <c r="K5"/>
  <c r="N5"/>
  <c r="Q5"/>
  <c r="F6"/>
  <c r="G6"/>
  <c r="P6" s="1"/>
  <c r="J6"/>
  <c r="K6" s="1"/>
  <c r="N6"/>
  <c r="O6"/>
  <c r="Q6"/>
  <c r="F7"/>
  <c r="G7"/>
  <c r="O7" s="1"/>
  <c r="J7"/>
  <c r="K7" s="1"/>
  <c r="N7"/>
  <c r="F8"/>
  <c r="G8" s="1"/>
  <c r="J8"/>
  <c r="K8" s="1"/>
  <c r="N8"/>
  <c r="F9"/>
  <c r="G9" s="1"/>
  <c r="J9"/>
  <c r="K9"/>
  <c r="N9"/>
  <c r="Q9"/>
  <c r="F10"/>
  <c r="G10"/>
  <c r="P10" s="1"/>
  <c r="J10"/>
  <c r="K10" s="1"/>
  <c r="N10"/>
  <c r="O10"/>
  <c r="Q10"/>
  <c r="F11"/>
  <c r="G11"/>
  <c r="O11" s="1"/>
  <c r="J11"/>
  <c r="K11" s="1"/>
  <c r="N11"/>
  <c r="F12"/>
  <c r="G12" s="1"/>
  <c r="J12"/>
  <c r="K12" s="1"/>
  <c r="N12"/>
  <c r="F13"/>
  <c r="G13" s="1"/>
  <c r="J13"/>
  <c r="K13"/>
  <c r="N13"/>
  <c r="Q13"/>
  <c r="F14"/>
  <c r="G14"/>
  <c r="P14" s="1"/>
  <c r="J14"/>
  <c r="K14" s="1"/>
  <c r="N14"/>
  <c r="O14"/>
  <c r="Q14"/>
  <c r="F15"/>
  <c r="G15"/>
  <c r="O15" s="1"/>
  <c r="J15"/>
  <c r="K15" s="1"/>
  <c r="N15"/>
  <c r="F16"/>
  <c r="G16" s="1"/>
  <c r="J16"/>
  <c r="K16" s="1"/>
  <c r="N16"/>
  <c r="F17"/>
  <c r="G17" s="1"/>
  <c r="J17"/>
  <c r="K17"/>
  <c r="N17"/>
  <c r="Q17"/>
  <c r="F18"/>
  <c r="G18"/>
  <c r="P18" s="1"/>
  <c r="J18"/>
  <c r="K18" s="1"/>
  <c r="N18"/>
  <c r="O18"/>
  <c r="Q18"/>
  <c r="F19"/>
  <c r="G19"/>
  <c r="O19" s="1"/>
  <c r="J19"/>
  <c r="K19" s="1"/>
  <c r="N19"/>
  <c r="F20"/>
  <c r="G20" s="1"/>
  <c r="J20"/>
  <c r="K20" s="1"/>
  <c r="N20"/>
  <c r="F21"/>
  <c r="G21" s="1"/>
  <c r="J21"/>
  <c r="K21"/>
  <c r="N21"/>
  <c r="Q21"/>
  <c r="F22"/>
  <c r="G22"/>
  <c r="P22" s="1"/>
  <c r="J22"/>
  <c r="K22" s="1"/>
  <c r="N22"/>
  <c r="O22"/>
  <c r="Q22"/>
  <c r="F23"/>
  <c r="G23"/>
  <c r="O23" s="1"/>
  <c r="J23"/>
  <c r="K23" s="1"/>
  <c r="N23"/>
  <c r="F24"/>
  <c r="G24" s="1"/>
  <c r="J24"/>
  <c r="K24" s="1"/>
  <c r="N24"/>
  <c r="F25"/>
  <c r="G25" s="1"/>
  <c r="J25"/>
  <c r="K25"/>
  <c r="N25"/>
  <c r="Q25"/>
  <c r="F26"/>
  <c r="G26"/>
  <c r="P26" s="1"/>
  <c r="J26"/>
  <c r="K26" s="1"/>
  <c r="N26"/>
  <c r="O26"/>
  <c r="Q26"/>
  <c r="F27"/>
  <c r="G27"/>
  <c r="O27" s="1"/>
  <c r="J27"/>
  <c r="K27" s="1"/>
  <c r="N27"/>
  <c r="F28"/>
  <c r="G28" s="1"/>
  <c r="J28"/>
  <c r="K28" s="1"/>
  <c r="N28"/>
  <c r="F29"/>
  <c r="G29" s="1"/>
  <c r="J29"/>
  <c r="K29"/>
  <c r="N29"/>
  <c r="Q29"/>
  <c r="F30"/>
  <c r="G30"/>
  <c r="P30" s="1"/>
  <c r="J30"/>
  <c r="K30" s="1"/>
  <c r="N30"/>
  <c r="O30"/>
  <c r="Q30"/>
  <c r="F31"/>
  <c r="G31"/>
  <c r="O31" s="1"/>
  <c r="J31"/>
  <c r="K31" s="1"/>
  <c r="N31"/>
  <c r="F32"/>
  <c r="G32" s="1"/>
  <c r="J32"/>
  <c r="K32" s="1"/>
  <c r="N32"/>
  <c r="F33"/>
  <c r="G33" s="1"/>
  <c r="J33"/>
  <c r="K33"/>
  <c r="N33"/>
  <c r="Q33"/>
  <c r="F34"/>
  <c r="G34"/>
  <c r="P34" s="1"/>
  <c r="J34"/>
  <c r="K34" s="1"/>
  <c r="N34"/>
  <c r="O34"/>
  <c r="Q34"/>
  <c r="F35"/>
  <c r="G35"/>
  <c r="O35" s="1"/>
  <c r="J35"/>
  <c r="K35" s="1"/>
  <c r="N35"/>
  <c r="F36"/>
  <c r="G36" s="1"/>
  <c r="J36"/>
  <c r="K36" s="1"/>
  <c r="N36"/>
  <c r="F37"/>
  <c r="G37" s="1"/>
  <c r="J37"/>
  <c r="K37"/>
  <c r="N37"/>
  <c r="Q37"/>
  <c r="F38"/>
  <c r="G38"/>
  <c r="P38" s="1"/>
  <c r="J38"/>
  <c r="K38" s="1"/>
  <c r="N38"/>
  <c r="O38"/>
  <c r="Q38"/>
  <c r="F39"/>
  <c r="G39"/>
  <c r="O39" s="1"/>
  <c r="J39"/>
  <c r="K39" s="1"/>
  <c r="N39"/>
  <c r="F40"/>
  <c r="G40" s="1"/>
  <c r="J40"/>
  <c r="K40" s="1"/>
  <c r="N40"/>
  <c r="F41"/>
  <c r="G41" s="1"/>
  <c r="J41"/>
  <c r="K41"/>
  <c r="N41"/>
  <c r="Q41"/>
  <c r="F42"/>
  <c r="G42"/>
  <c r="P42" s="1"/>
  <c r="J42"/>
  <c r="K42" s="1"/>
  <c r="N42"/>
  <c r="O42"/>
  <c r="Q42"/>
  <c r="F43"/>
  <c r="G43"/>
  <c r="O43" s="1"/>
  <c r="J43"/>
  <c r="K43" s="1"/>
  <c r="N43"/>
  <c r="F44"/>
  <c r="G44" s="1"/>
  <c r="J44"/>
  <c r="K44" s="1"/>
  <c r="N44"/>
  <c r="F45"/>
  <c r="G45" s="1"/>
  <c r="J45"/>
  <c r="K45"/>
  <c r="N45"/>
  <c r="Q45"/>
  <c r="F46"/>
  <c r="G46"/>
  <c r="P46" s="1"/>
  <c r="J46"/>
  <c r="K46" s="1"/>
  <c r="N46"/>
  <c r="O46"/>
  <c r="Q46"/>
  <c r="F47"/>
  <c r="G47"/>
  <c r="O47" s="1"/>
  <c r="J47"/>
  <c r="K47" s="1"/>
  <c r="N47"/>
  <c r="F48"/>
  <c r="G48" s="1"/>
  <c r="J48"/>
  <c r="K48" s="1"/>
  <c r="N48"/>
  <c r="F49"/>
  <c r="G49" s="1"/>
  <c r="J49"/>
  <c r="K49"/>
  <c r="N49"/>
  <c r="Q49"/>
  <c r="F50"/>
  <c r="G50"/>
  <c r="P50" s="1"/>
  <c r="J50"/>
  <c r="K50" s="1"/>
  <c r="N50"/>
  <c r="O50"/>
  <c r="Q50"/>
  <c r="F51"/>
  <c r="G51"/>
  <c r="O51" s="1"/>
  <c r="J51"/>
  <c r="K51" s="1"/>
  <c r="N51"/>
  <c r="F52"/>
  <c r="G52" s="1"/>
  <c r="J52"/>
  <c r="K52" s="1"/>
  <c r="N52"/>
  <c r="F53"/>
  <c r="G53" s="1"/>
  <c r="J53"/>
  <c r="K53"/>
  <c r="N53"/>
  <c r="Q53"/>
  <c r="F54"/>
  <c r="G54"/>
  <c r="P54" s="1"/>
  <c r="J54"/>
  <c r="K54" s="1"/>
  <c r="N54"/>
  <c r="O54"/>
  <c r="Q54"/>
  <c r="F55"/>
  <c r="G55"/>
  <c r="O55" s="1"/>
  <c r="J55"/>
  <c r="K55" s="1"/>
  <c r="N55"/>
  <c r="F3" i="11"/>
  <c r="G3" s="1"/>
  <c r="J3"/>
  <c r="K3" s="1"/>
  <c r="N3"/>
  <c r="F4"/>
  <c r="G4" s="1"/>
  <c r="J4"/>
  <c r="K4"/>
  <c r="N4"/>
  <c r="Q4"/>
  <c r="F5"/>
  <c r="G5"/>
  <c r="P5" s="1"/>
  <c r="J5"/>
  <c r="K5" s="1"/>
  <c r="N5"/>
  <c r="O5"/>
  <c r="Q5"/>
  <c r="F6"/>
  <c r="G6"/>
  <c r="O6" s="1"/>
  <c r="J6"/>
  <c r="K6" s="1"/>
  <c r="N6"/>
  <c r="F7"/>
  <c r="G7" s="1"/>
  <c r="J7"/>
  <c r="K7" s="1"/>
  <c r="N7"/>
  <c r="F8"/>
  <c r="G8" s="1"/>
  <c r="J8"/>
  <c r="K8"/>
  <c r="N8"/>
  <c r="Q8"/>
  <c r="F9"/>
  <c r="G9"/>
  <c r="P9" s="1"/>
  <c r="J9"/>
  <c r="K9" s="1"/>
  <c r="N9"/>
  <c r="O9"/>
  <c r="Q9"/>
  <c r="F10"/>
  <c r="G10"/>
  <c r="O10" s="1"/>
  <c r="J10"/>
  <c r="K10" s="1"/>
  <c r="N10"/>
  <c r="F11"/>
  <c r="G11" s="1"/>
  <c r="J11"/>
  <c r="K11" s="1"/>
  <c r="N11"/>
  <c r="F12"/>
  <c r="G12" s="1"/>
  <c r="J12"/>
  <c r="K12"/>
  <c r="N12"/>
  <c r="Q12"/>
  <c r="F13"/>
  <c r="G13"/>
  <c r="P13" s="1"/>
  <c r="J13"/>
  <c r="K13" s="1"/>
  <c r="N13"/>
  <c r="O13"/>
  <c r="Q13"/>
  <c r="F14"/>
  <c r="G14"/>
  <c r="O14" s="1"/>
  <c r="J14"/>
  <c r="K14" s="1"/>
  <c r="N14"/>
  <c r="F15"/>
  <c r="G15" s="1"/>
  <c r="J15"/>
  <c r="K15" s="1"/>
  <c r="N15"/>
  <c r="F16"/>
  <c r="G16" s="1"/>
  <c r="J16"/>
  <c r="K16"/>
  <c r="N16"/>
  <c r="Q16"/>
  <c r="F17"/>
  <c r="G17"/>
  <c r="P17" s="1"/>
  <c r="J17"/>
  <c r="K17" s="1"/>
  <c r="N17"/>
  <c r="O17"/>
  <c r="Q17"/>
  <c r="F18"/>
  <c r="G18"/>
  <c r="O18" s="1"/>
  <c r="J18"/>
  <c r="K18" s="1"/>
  <c r="N18"/>
  <c r="F19"/>
  <c r="G19" s="1"/>
  <c r="J19"/>
  <c r="K19" s="1"/>
  <c r="N19"/>
  <c r="F20"/>
  <c r="G20" s="1"/>
  <c r="J20"/>
  <c r="K20"/>
  <c r="N20"/>
  <c r="Q20"/>
  <c r="F21"/>
  <c r="G21"/>
  <c r="P21" s="1"/>
  <c r="J21"/>
  <c r="K21" s="1"/>
  <c r="N21"/>
  <c r="O21"/>
  <c r="Q21"/>
  <c r="F22"/>
  <c r="G22"/>
  <c r="O22" s="1"/>
  <c r="J22"/>
  <c r="K22" s="1"/>
  <c r="N22"/>
  <c r="F23"/>
  <c r="G23" s="1"/>
  <c r="J23"/>
  <c r="K23" s="1"/>
  <c r="N23"/>
  <c r="F24"/>
  <c r="G24" s="1"/>
  <c r="J24"/>
  <c r="K24"/>
  <c r="N24"/>
  <c r="Q24"/>
  <c r="F25"/>
  <c r="G25"/>
  <c r="P25" s="1"/>
  <c r="J25"/>
  <c r="K25" s="1"/>
  <c r="N25"/>
  <c r="O25"/>
  <c r="Q25"/>
  <c r="F26"/>
  <c r="G26"/>
  <c r="O26" s="1"/>
  <c r="J26"/>
  <c r="K26" s="1"/>
  <c r="N26"/>
  <c r="F27"/>
  <c r="G27" s="1"/>
  <c r="J27"/>
  <c r="K27" s="1"/>
  <c r="N27"/>
  <c r="F28"/>
  <c r="G28" s="1"/>
  <c r="J28"/>
  <c r="K28"/>
  <c r="N28"/>
  <c r="Q28"/>
  <c r="F29"/>
  <c r="G29"/>
  <c r="P29" s="1"/>
  <c r="J29"/>
  <c r="K29" s="1"/>
  <c r="N29"/>
  <c r="O29"/>
  <c r="Q29"/>
  <c r="F30"/>
  <c r="G30"/>
  <c r="O30" s="1"/>
  <c r="J30"/>
  <c r="K30" s="1"/>
  <c r="N30"/>
  <c r="F31"/>
  <c r="G31" s="1"/>
  <c r="J31"/>
  <c r="K31" s="1"/>
  <c r="N31"/>
  <c r="F32"/>
  <c r="G32" s="1"/>
  <c r="J32"/>
  <c r="K32"/>
  <c r="N32"/>
  <c r="Q32"/>
  <c r="F33"/>
  <c r="G33"/>
  <c r="P33" s="1"/>
  <c r="J33"/>
  <c r="K33" s="1"/>
  <c r="N33"/>
  <c r="O33"/>
  <c r="Q33"/>
  <c r="F34"/>
  <c r="G34"/>
  <c r="O34" s="1"/>
  <c r="J34"/>
  <c r="K34" s="1"/>
  <c r="N34"/>
  <c r="F35"/>
  <c r="G35" s="1"/>
  <c r="J35"/>
  <c r="K35" s="1"/>
  <c r="N35"/>
  <c r="F36"/>
  <c r="G36" s="1"/>
  <c r="J36"/>
  <c r="K36"/>
  <c r="N36"/>
  <c r="Q36"/>
  <c r="F37"/>
  <c r="G37"/>
  <c r="P37" s="1"/>
  <c r="J37"/>
  <c r="K37" s="1"/>
  <c r="N37"/>
  <c r="O37"/>
  <c r="Q37"/>
  <c r="F38"/>
  <c r="G38"/>
  <c r="O38" s="1"/>
  <c r="J38"/>
  <c r="K38" s="1"/>
  <c r="N38"/>
  <c r="F39"/>
  <c r="G39" s="1"/>
  <c r="J39"/>
  <c r="K39" s="1"/>
  <c r="N39"/>
  <c r="F40"/>
  <c r="G40" s="1"/>
  <c r="J40"/>
  <c r="K40"/>
  <c r="N40"/>
  <c r="Q40"/>
  <c r="F41"/>
  <c r="G41"/>
  <c r="P41" s="1"/>
  <c r="J41"/>
  <c r="K41" s="1"/>
  <c r="N41"/>
  <c r="O41"/>
  <c r="Q41"/>
  <c r="F42"/>
  <c r="G42"/>
  <c r="O42" s="1"/>
  <c r="J42"/>
  <c r="K42" s="1"/>
  <c r="N42"/>
  <c r="F43"/>
  <c r="G43" s="1"/>
  <c r="J43"/>
  <c r="K43" s="1"/>
  <c r="N43"/>
  <c r="F44"/>
  <c r="G44" s="1"/>
  <c r="J44"/>
  <c r="K44"/>
  <c r="N44"/>
  <c r="Q44"/>
  <c r="F45"/>
  <c r="G45"/>
  <c r="P45" s="1"/>
  <c r="J45"/>
  <c r="K45" s="1"/>
  <c r="N45"/>
  <c r="O45"/>
  <c r="Q45"/>
  <c r="F46"/>
  <c r="G46"/>
  <c r="O46" s="1"/>
  <c r="J46"/>
  <c r="K46" s="1"/>
  <c r="N46"/>
  <c r="F47"/>
  <c r="G47" s="1"/>
  <c r="J47"/>
  <c r="K47" s="1"/>
  <c r="N47"/>
  <c r="F48"/>
  <c r="G48" s="1"/>
  <c r="J48"/>
  <c r="K48"/>
  <c r="N48"/>
  <c r="Q48"/>
  <c r="F49"/>
  <c r="G49"/>
  <c r="P49" s="1"/>
  <c r="J49"/>
  <c r="K49" s="1"/>
  <c r="N49"/>
  <c r="O49"/>
  <c r="Q49"/>
  <c r="F50"/>
  <c r="G50"/>
  <c r="O50" s="1"/>
  <c r="J50"/>
  <c r="K50" s="1"/>
  <c r="N50"/>
  <c r="F51"/>
  <c r="G51" s="1"/>
  <c r="J51"/>
  <c r="K51" s="1"/>
  <c r="N51"/>
  <c r="F52"/>
  <c r="G52" s="1"/>
  <c r="J52"/>
  <c r="K52"/>
  <c r="N52"/>
  <c r="Q52"/>
  <c r="F53"/>
  <c r="G53"/>
  <c r="P53" s="1"/>
  <c r="J53"/>
  <c r="K53" s="1"/>
  <c r="N53"/>
  <c r="O53"/>
  <c r="Q53"/>
  <c r="F54"/>
  <c r="G54"/>
  <c r="O54" s="1"/>
  <c r="J54"/>
  <c r="K54" s="1"/>
  <c r="N54"/>
  <c r="F55"/>
  <c r="G55" s="1"/>
  <c r="J55"/>
  <c r="K55" s="1"/>
  <c r="N55"/>
  <c r="F3" i="10"/>
  <c r="G3" s="1"/>
  <c r="J3"/>
  <c r="K3"/>
  <c r="N3"/>
  <c r="Q3"/>
  <c r="F4"/>
  <c r="G4"/>
  <c r="P4" s="1"/>
  <c r="J4"/>
  <c r="K4" s="1"/>
  <c r="N4"/>
  <c r="O4"/>
  <c r="Q4"/>
  <c r="F5"/>
  <c r="G5"/>
  <c r="O5" s="1"/>
  <c r="J5"/>
  <c r="K5" s="1"/>
  <c r="N5"/>
  <c r="F6"/>
  <c r="G6" s="1"/>
  <c r="J6"/>
  <c r="K6" s="1"/>
  <c r="N6"/>
  <c r="F7"/>
  <c r="G7" s="1"/>
  <c r="J7"/>
  <c r="K7"/>
  <c r="N7"/>
  <c r="Q7"/>
  <c r="F8"/>
  <c r="G8"/>
  <c r="P8" s="1"/>
  <c r="J8"/>
  <c r="K8" s="1"/>
  <c r="N8"/>
  <c r="O8"/>
  <c r="Q8"/>
  <c r="F9"/>
  <c r="G9"/>
  <c r="O9" s="1"/>
  <c r="J9"/>
  <c r="K9" s="1"/>
  <c r="N9"/>
  <c r="F10"/>
  <c r="G10" s="1"/>
  <c r="J10"/>
  <c r="K10" s="1"/>
  <c r="N10"/>
  <c r="F11"/>
  <c r="G11" s="1"/>
  <c r="J11"/>
  <c r="K11"/>
  <c r="N11"/>
  <c r="Q11"/>
  <c r="F12"/>
  <c r="G12"/>
  <c r="P12" s="1"/>
  <c r="J12"/>
  <c r="K12" s="1"/>
  <c r="N12"/>
  <c r="O12"/>
  <c r="Q12"/>
  <c r="F13"/>
  <c r="G13"/>
  <c r="O13" s="1"/>
  <c r="J13"/>
  <c r="K13" s="1"/>
  <c r="N13"/>
  <c r="F14"/>
  <c r="G14" s="1"/>
  <c r="J14"/>
  <c r="K14" s="1"/>
  <c r="N14"/>
  <c r="F15"/>
  <c r="G15" s="1"/>
  <c r="J15"/>
  <c r="K15"/>
  <c r="N15"/>
  <c r="Q15"/>
  <c r="F16"/>
  <c r="G16"/>
  <c r="P16" s="1"/>
  <c r="J16"/>
  <c r="K16" s="1"/>
  <c r="N16"/>
  <c r="O16"/>
  <c r="Q16"/>
  <c r="F17"/>
  <c r="G17"/>
  <c r="O17" s="1"/>
  <c r="J17"/>
  <c r="K17" s="1"/>
  <c r="N17"/>
  <c r="F18"/>
  <c r="G18" s="1"/>
  <c r="J18"/>
  <c r="K18" s="1"/>
  <c r="N18"/>
  <c r="F19"/>
  <c r="G19" s="1"/>
  <c r="J19"/>
  <c r="K19"/>
  <c r="N19"/>
  <c r="Q19"/>
  <c r="F20"/>
  <c r="G20"/>
  <c r="P20" s="1"/>
  <c r="J20"/>
  <c r="K20" s="1"/>
  <c r="N20"/>
  <c r="O20"/>
  <c r="Q20"/>
  <c r="F21"/>
  <c r="G21"/>
  <c r="J21"/>
  <c r="K21"/>
  <c r="N21"/>
  <c r="O21"/>
  <c r="F22"/>
  <c r="G22" s="1"/>
  <c r="J22"/>
  <c r="K22"/>
  <c r="N22"/>
  <c r="F23"/>
  <c r="G23"/>
  <c r="O23" s="1"/>
  <c r="J23"/>
  <c r="K23"/>
  <c r="N23"/>
  <c r="P23"/>
  <c r="Q23"/>
  <c r="F24"/>
  <c r="G24"/>
  <c r="P24" s="1"/>
  <c r="J24"/>
  <c r="K24" s="1"/>
  <c r="N24"/>
  <c r="O24"/>
  <c r="Q24"/>
  <c r="F25"/>
  <c r="G25"/>
  <c r="J25"/>
  <c r="K25"/>
  <c r="N25"/>
  <c r="R25"/>
  <c r="S25" s="1"/>
  <c r="F26"/>
  <c r="G26"/>
  <c r="J26"/>
  <c r="K26" s="1"/>
  <c r="N26"/>
  <c r="O26"/>
  <c r="R26"/>
  <c r="S26"/>
  <c r="F27"/>
  <c r="G27"/>
  <c r="J27"/>
  <c r="K27"/>
  <c r="N27"/>
  <c r="O27"/>
  <c r="P27"/>
  <c r="R27"/>
  <c r="S27"/>
  <c r="F28"/>
  <c r="G28" s="1"/>
  <c r="J28"/>
  <c r="K28"/>
  <c r="M28"/>
  <c r="N28"/>
  <c r="Q28"/>
  <c r="F29"/>
  <c r="G29" s="1"/>
  <c r="J29"/>
  <c r="K29"/>
  <c r="N29"/>
  <c r="F30"/>
  <c r="G30"/>
  <c r="J30"/>
  <c r="K30" s="1"/>
  <c r="N30"/>
  <c r="O30"/>
  <c r="R30"/>
  <c r="S30" s="1"/>
  <c r="F31"/>
  <c r="G31"/>
  <c r="J31"/>
  <c r="K31" s="1"/>
  <c r="N31"/>
  <c r="O31"/>
  <c r="P31"/>
  <c r="R31"/>
  <c r="S31"/>
  <c r="F32"/>
  <c r="G32" s="1"/>
  <c r="M32" s="1"/>
  <c r="J32"/>
  <c r="K32"/>
  <c r="N32"/>
  <c r="F33"/>
  <c r="G33"/>
  <c r="M33" s="1"/>
  <c r="J33"/>
  <c r="K33"/>
  <c r="N33"/>
  <c r="F34"/>
  <c r="G34"/>
  <c r="O34" s="1"/>
  <c r="J34"/>
  <c r="K34" s="1"/>
  <c r="N34"/>
  <c r="R34"/>
  <c r="S34" s="1"/>
  <c r="F35"/>
  <c r="G35"/>
  <c r="J35"/>
  <c r="K35" s="1"/>
  <c r="N35"/>
  <c r="O35"/>
  <c r="P35"/>
  <c r="R35"/>
  <c r="S35"/>
  <c r="F36"/>
  <c r="G36" s="1"/>
  <c r="J36"/>
  <c r="K36"/>
  <c r="N36"/>
  <c r="P36"/>
  <c r="F37"/>
  <c r="G37"/>
  <c r="J37"/>
  <c r="K37"/>
  <c r="N37"/>
  <c r="Q37"/>
  <c r="F38"/>
  <c r="G38"/>
  <c r="J38"/>
  <c r="K38" s="1"/>
  <c r="N38"/>
  <c r="R38"/>
  <c r="S38"/>
  <c r="F39"/>
  <c r="G39"/>
  <c r="J39"/>
  <c r="K39"/>
  <c r="N39"/>
  <c r="O39"/>
  <c r="P39"/>
  <c r="R39"/>
  <c r="S39"/>
  <c r="F40"/>
  <c r="G40" s="1"/>
  <c r="J40"/>
  <c r="K40"/>
  <c r="M40" s="1"/>
  <c r="N40"/>
  <c r="P40"/>
  <c r="Q40"/>
  <c r="F41"/>
  <c r="G41" s="1"/>
  <c r="J41"/>
  <c r="K41"/>
  <c r="N41"/>
  <c r="F42"/>
  <c r="G42"/>
  <c r="J42"/>
  <c r="K42" s="1"/>
  <c r="N42"/>
  <c r="O42"/>
  <c r="R42"/>
  <c r="S42"/>
  <c r="F43"/>
  <c r="G43"/>
  <c r="J43"/>
  <c r="K43"/>
  <c r="N43"/>
  <c r="O43"/>
  <c r="P43"/>
  <c r="R43"/>
  <c r="S43"/>
  <c r="F44"/>
  <c r="G44" s="1"/>
  <c r="J44"/>
  <c r="K44"/>
  <c r="M44"/>
  <c r="N44"/>
  <c r="Q44"/>
  <c r="F45"/>
  <c r="G45" s="1"/>
  <c r="J45"/>
  <c r="K45"/>
  <c r="N45"/>
  <c r="F46"/>
  <c r="G46" s="1"/>
  <c r="J46"/>
  <c r="K46" s="1"/>
  <c r="N46"/>
  <c r="F47"/>
  <c r="G47"/>
  <c r="J47"/>
  <c r="K47" s="1"/>
  <c r="N47"/>
  <c r="O47"/>
  <c r="P47"/>
  <c r="F48"/>
  <c r="G48" s="1"/>
  <c r="R48" s="1"/>
  <c r="J48"/>
  <c r="K48" s="1"/>
  <c r="N48"/>
  <c r="O48"/>
  <c r="S48"/>
  <c r="F49"/>
  <c r="G49" s="1"/>
  <c r="J49"/>
  <c r="K49"/>
  <c r="N49"/>
  <c r="F50"/>
  <c r="G50" s="1"/>
  <c r="J50"/>
  <c r="K50" s="1"/>
  <c r="N50"/>
  <c r="F51"/>
  <c r="G51"/>
  <c r="J51"/>
  <c r="K51" s="1"/>
  <c r="N51"/>
  <c r="O51"/>
  <c r="P51"/>
  <c r="F52"/>
  <c r="G52" s="1"/>
  <c r="R52" s="1"/>
  <c r="J52"/>
  <c r="K52" s="1"/>
  <c r="N52"/>
  <c r="S52"/>
  <c r="F53"/>
  <c r="G53" s="1"/>
  <c r="J53"/>
  <c r="K53"/>
  <c r="N53"/>
  <c r="F54"/>
  <c r="G54" s="1"/>
  <c r="J54"/>
  <c r="K54" s="1"/>
  <c r="N54"/>
  <c r="F55"/>
  <c r="G55"/>
  <c r="J55"/>
  <c r="K55" s="1"/>
  <c r="N55"/>
  <c r="O55"/>
  <c r="F3" i="9"/>
  <c r="G3" s="1"/>
  <c r="R3" s="1"/>
  <c r="J3"/>
  <c r="K3" s="1"/>
  <c r="N3"/>
  <c r="S3"/>
  <c r="F4"/>
  <c r="G4" s="1"/>
  <c r="J4"/>
  <c r="K4"/>
  <c r="N4"/>
  <c r="F5"/>
  <c r="G5" s="1"/>
  <c r="J5"/>
  <c r="K5" s="1"/>
  <c r="N5"/>
  <c r="F6"/>
  <c r="G6"/>
  <c r="J6"/>
  <c r="K6" s="1"/>
  <c r="N6"/>
  <c r="R6"/>
  <c r="S6" s="1"/>
  <c r="F7"/>
  <c r="G7" s="1"/>
  <c r="J7"/>
  <c r="K7" s="1"/>
  <c r="N7"/>
  <c r="F8"/>
  <c r="G8" s="1"/>
  <c r="J8"/>
  <c r="K8"/>
  <c r="N8"/>
  <c r="F9"/>
  <c r="G9" s="1"/>
  <c r="J9"/>
  <c r="K9" s="1"/>
  <c r="N9"/>
  <c r="F10"/>
  <c r="G10"/>
  <c r="J10"/>
  <c r="K10" s="1"/>
  <c r="N10"/>
  <c r="R10"/>
  <c r="S10" s="1"/>
  <c r="F11"/>
  <c r="G11" s="1"/>
  <c r="J11"/>
  <c r="K11" s="1"/>
  <c r="N11"/>
  <c r="F12"/>
  <c r="G12" s="1"/>
  <c r="J12"/>
  <c r="K12"/>
  <c r="N12"/>
  <c r="F13"/>
  <c r="G13" s="1"/>
  <c r="J13"/>
  <c r="K13" s="1"/>
  <c r="N13"/>
  <c r="F14"/>
  <c r="G14"/>
  <c r="M14" s="1"/>
  <c r="J14"/>
  <c r="K14" s="1"/>
  <c r="N14"/>
  <c r="R14"/>
  <c r="S14" s="1"/>
  <c r="F15"/>
  <c r="G15" s="1"/>
  <c r="J15"/>
  <c r="K15" s="1"/>
  <c r="N15"/>
  <c r="F16"/>
  <c r="G16" s="1"/>
  <c r="J16"/>
  <c r="K16"/>
  <c r="N16"/>
  <c r="F17"/>
  <c r="G17" s="1"/>
  <c r="J17"/>
  <c r="K17" s="1"/>
  <c r="N17"/>
  <c r="F18"/>
  <c r="G18"/>
  <c r="M18" s="1"/>
  <c r="J18"/>
  <c r="K18" s="1"/>
  <c r="N18"/>
  <c r="R18"/>
  <c r="S18" s="1"/>
  <c r="F19"/>
  <c r="G19" s="1"/>
  <c r="J19"/>
  <c r="K19" s="1"/>
  <c r="N19"/>
  <c r="F20"/>
  <c r="G20" s="1"/>
  <c r="J20"/>
  <c r="K20"/>
  <c r="N20"/>
  <c r="F21"/>
  <c r="G21" s="1"/>
  <c r="J21"/>
  <c r="K21" s="1"/>
  <c r="N21"/>
  <c r="F22"/>
  <c r="G22"/>
  <c r="J22"/>
  <c r="K22" s="1"/>
  <c r="N22"/>
  <c r="R22"/>
  <c r="S22" s="1"/>
  <c r="F23"/>
  <c r="G23" s="1"/>
  <c r="J23"/>
  <c r="K23" s="1"/>
  <c r="N23"/>
  <c r="F24"/>
  <c r="G24" s="1"/>
  <c r="J24"/>
  <c r="K24"/>
  <c r="N24"/>
  <c r="F25"/>
  <c r="G25" s="1"/>
  <c r="J25"/>
  <c r="K25" s="1"/>
  <c r="N25"/>
  <c r="F26"/>
  <c r="G26"/>
  <c r="J26"/>
  <c r="K26" s="1"/>
  <c r="N26"/>
  <c r="R26"/>
  <c r="S26" s="1"/>
  <c r="F27"/>
  <c r="G27" s="1"/>
  <c r="J27"/>
  <c r="K27" s="1"/>
  <c r="N27"/>
  <c r="F28"/>
  <c r="G28" s="1"/>
  <c r="J28"/>
  <c r="K28"/>
  <c r="N28"/>
  <c r="F29"/>
  <c r="G29" s="1"/>
  <c r="J29"/>
  <c r="K29" s="1"/>
  <c r="N29"/>
  <c r="F30"/>
  <c r="G30"/>
  <c r="M30" s="1"/>
  <c r="J30"/>
  <c r="K30" s="1"/>
  <c r="N30"/>
  <c r="R30"/>
  <c r="S30" s="1"/>
  <c r="F31"/>
  <c r="G31" s="1"/>
  <c r="J31"/>
  <c r="K31" s="1"/>
  <c r="N31"/>
  <c r="F32"/>
  <c r="G32" s="1"/>
  <c r="J32"/>
  <c r="K32"/>
  <c r="N32"/>
  <c r="F33"/>
  <c r="G33" s="1"/>
  <c r="J33"/>
  <c r="K33" s="1"/>
  <c r="N33"/>
  <c r="F34"/>
  <c r="G34"/>
  <c r="J34"/>
  <c r="K34" s="1"/>
  <c r="N34"/>
  <c r="R34"/>
  <c r="S34" s="1"/>
  <c r="F35"/>
  <c r="G35" s="1"/>
  <c r="J35"/>
  <c r="K35" s="1"/>
  <c r="N35"/>
  <c r="F36"/>
  <c r="G36" s="1"/>
  <c r="J36"/>
  <c r="K36"/>
  <c r="N36"/>
  <c r="F37"/>
  <c r="G37" s="1"/>
  <c r="J37"/>
  <c r="K37" s="1"/>
  <c r="N37"/>
  <c r="F38"/>
  <c r="G38"/>
  <c r="J38"/>
  <c r="K38" s="1"/>
  <c r="N38"/>
  <c r="R38"/>
  <c r="S38" s="1"/>
  <c r="F39"/>
  <c r="G39" s="1"/>
  <c r="J39"/>
  <c r="K39" s="1"/>
  <c r="N39"/>
  <c r="F40"/>
  <c r="G40" s="1"/>
  <c r="J40"/>
  <c r="K40"/>
  <c r="N40"/>
  <c r="P40"/>
  <c r="F41"/>
  <c r="G41" s="1"/>
  <c r="J41"/>
  <c r="K41" s="1"/>
  <c r="M41" s="1"/>
  <c r="N41"/>
  <c r="Q41"/>
  <c r="F42"/>
  <c r="G42"/>
  <c r="J42"/>
  <c r="K42" s="1"/>
  <c r="N42"/>
  <c r="R42"/>
  <c r="S42" s="1"/>
  <c r="F43"/>
  <c r="G43" s="1"/>
  <c r="J43"/>
  <c r="K43" s="1"/>
  <c r="N43"/>
  <c r="O43"/>
  <c r="F44"/>
  <c r="G44" s="1"/>
  <c r="J44"/>
  <c r="K44"/>
  <c r="N44"/>
  <c r="P44"/>
  <c r="F45"/>
  <c r="G45" s="1"/>
  <c r="J45"/>
  <c r="K45" s="1"/>
  <c r="M45" s="1"/>
  <c r="N45"/>
  <c r="Q45"/>
  <c r="F46"/>
  <c r="G46"/>
  <c r="J46"/>
  <c r="K46" s="1"/>
  <c r="N46"/>
  <c r="R46"/>
  <c r="S46" s="1"/>
  <c r="F47"/>
  <c r="G47" s="1"/>
  <c r="J47"/>
  <c r="K47" s="1"/>
  <c r="N47"/>
  <c r="O47"/>
  <c r="F48"/>
  <c r="G48" s="1"/>
  <c r="J48"/>
  <c r="K48"/>
  <c r="N48"/>
  <c r="P48"/>
  <c r="F49"/>
  <c r="G49" s="1"/>
  <c r="J49"/>
  <c r="K49" s="1"/>
  <c r="M49" s="1"/>
  <c r="N49"/>
  <c r="Q49"/>
  <c r="F50"/>
  <c r="G50"/>
  <c r="J50"/>
  <c r="K50" s="1"/>
  <c r="N50"/>
  <c r="R50"/>
  <c r="S50" s="1"/>
  <c r="F51"/>
  <c r="G51" s="1"/>
  <c r="J51"/>
  <c r="K51" s="1"/>
  <c r="N51"/>
  <c r="O51"/>
  <c r="F52"/>
  <c r="G52" s="1"/>
  <c r="J52"/>
  <c r="K52"/>
  <c r="N52"/>
  <c r="P52"/>
  <c r="F53"/>
  <c r="G53" s="1"/>
  <c r="J53"/>
  <c r="K53" s="1"/>
  <c r="M53" s="1"/>
  <c r="N53"/>
  <c r="Q53"/>
  <c r="F54"/>
  <c r="G54"/>
  <c r="J54"/>
  <c r="K54" s="1"/>
  <c r="N54"/>
  <c r="R54"/>
  <c r="S54" s="1"/>
  <c r="F55"/>
  <c r="G55" s="1"/>
  <c r="J55"/>
  <c r="K55" s="1"/>
  <c r="N55"/>
  <c r="O55"/>
  <c r="F3" i="8"/>
  <c r="G3" s="1"/>
  <c r="J3"/>
  <c r="K3"/>
  <c r="N3"/>
  <c r="P3"/>
  <c r="F4"/>
  <c r="G4" s="1"/>
  <c r="J4"/>
  <c r="K4" s="1"/>
  <c r="M4" s="1"/>
  <c r="N4"/>
  <c r="Q4"/>
  <c r="F5"/>
  <c r="G5"/>
  <c r="J5"/>
  <c r="K5" s="1"/>
  <c r="N5"/>
  <c r="R5"/>
  <c r="S5" s="1"/>
  <c r="F6"/>
  <c r="G6" s="1"/>
  <c r="J6"/>
  <c r="K6" s="1"/>
  <c r="N6"/>
  <c r="O6"/>
  <c r="F7"/>
  <c r="G7" s="1"/>
  <c r="J7"/>
  <c r="K7"/>
  <c r="N7"/>
  <c r="P7"/>
  <c r="F8"/>
  <c r="G8" s="1"/>
  <c r="J8"/>
  <c r="K8" s="1"/>
  <c r="M8" s="1"/>
  <c r="N8"/>
  <c r="Q8"/>
  <c r="F9"/>
  <c r="G9"/>
  <c r="J9"/>
  <c r="K9" s="1"/>
  <c r="N9"/>
  <c r="R9"/>
  <c r="S9" s="1"/>
  <c r="F10"/>
  <c r="G10" s="1"/>
  <c r="J10"/>
  <c r="K10" s="1"/>
  <c r="N10"/>
  <c r="O10"/>
  <c r="F11"/>
  <c r="G11" s="1"/>
  <c r="J11"/>
  <c r="K11"/>
  <c r="N11"/>
  <c r="P11"/>
  <c r="F12"/>
  <c r="G12" s="1"/>
  <c r="J12"/>
  <c r="K12" s="1"/>
  <c r="M12" s="1"/>
  <c r="N12"/>
  <c r="Q12"/>
  <c r="F13"/>
  <c r="G13"/>
  <c r="J13"/>
  <c r="K13" s="1"/>
  <c r="N13"/>
  <c r="R13"/>
  <c r="S13" s="1"/>
  <c r="F14"/>
  <c r="G14" s="1"/>
  <c r="J14"/>
  <c r="K14" s="1"/>
  <c r="N14"/>
  <c r="O14"/>
  <c r="F15"/>
  <c r="G15" s="1"/>
  <c r="J15"/>
  <c r="K15"/>
  <c r="N15"/>
  <c r="P15"/>
  <c r="F16"/>
  <c r="G16" s="1"/>
  <c r="J16"/>
  <c r="K16" s="1"/>
  <c r="M16" s="1"/>
  <c r="N16"/>
  <c r="Q16"/>
  <c r="F17"/>
  <c r="G17"/>
  <c r="J17"/>
  <c r="K17" s="1"/>
  <c r="N17"/>
  <c r="R17"/>
  <c r="S17" s="1"/>
  <c r="F18"/>
  <c r="G18" s="1"/>
  <c r="J18"/>
  <c r="K18" s="1"/>
  <c r="N18"/>
  <c r="O18"/>
  <c r="F19"/>
  <c r="G19" s="1"/>
  <c r="J19"/>
  <c r="K19"/>
  <c r="N19"/>
  <c r="P19"/>
  <c r="F20"/>
  <c r="G20" s="1"/>
  <c r="J20"/>
  <c r="K20" s="1"/>
  <c r="M20" s="1"/>
  <c r="N20"/>
  <c r="Q20"/>
  <c r="F21"/>
  <c r="G21"/>
  <c r="J21"/>
  <c r="K21" s="1"/>
  <c r="N21"/>
  <c r="O21"/>
  <c r="R21"/>
  <c r="S21" s="1"/>
  <c r="F22"/>
  <c r="G22" s="1"/>
  <c r="J22"/>
  <c r="K22" s="1"/>
  <c r="N22"/>
  <c r="O22"/>
  <c r="P22"/>
  <c r="F23"/>
  <c r="G23" s="1"/>
  <c r="J23"/>
  <c r="K23"/>
  <c r="M23" s="1"/>
  <c r="N23"/>
  <c r="P23"/>
  <c r="Q23"/>
  <c r="F24"/>
  <c r="G24" s="1"/>
  <c r="J24"/>
  <c r="K24" s="1"/>
  <c r="N24"/>
  <c r="F25"/>
  <c r="G25"/>
  <c r="J25"/>
  <c r="K25" s="1"/>
  <c r="N25"/>
  <c r="O25"/>
  <c r="R25"/>
  <c r="S25" s="1"/>
  <c r="F26"/>
  <c r="G26" s="1"/>
  <c r="J26"/>
  <c r="K26" s="1"/>
  <c r="N26"/>
  <c r="O26"/>
  <c r="P26"/>
  <c r="F27"/>
  <c r="G27" s="1"/>
  <c r="J27"/>
  <c r="K27"/>
  <c r="M27" s="1"/>
  <c r="N27"/>
  <c r="P27"/>
  <c r="Q27"/>
  <c r="F28"/>
  <c r="G28" s="1"/>
  <c r="J28"/>
  <c r="K28" s="1"/>
  <c r="N28"/>
  <c r="F29"/>
  <c r="G29"/>
  <c r="J29"/>
  <c r="K29" s="1"/>
  <c r="N29"/>
  <c r="O29"/>
  <c r="R29"/>
  <c r="S29" s="1"/>
  <c r="F30"/>
  <c r="G30" s="1"/>
  <c r="J30"/>
  <c r="K30" s="1"/>
  <c r="N30"/>
  <c r="O30"/>
  <c r="P30"/>
  <c r="F31"/>
  <c r="G31" s="1"/>
  <c r="J31"/>
  <c r="K31"/>
  <c r="M31" s="1"/>
  <c r="N31"/>
  <c r="P31"/>
  <c r="Q31"/>
  <c r="F32"/>
  <c r="G32" s="1"/>
  <c r="J32"/>
  <c r="K32" s="1"/>
  <c r="N32"/>
  <c r="F33"/>
  <c r="G33"/>
  <c r="J33"/>
  <c r="K33" s="1"/>
  <c r="N33"/>
  <c r="O33"/>
  <c r="R33"/>
  <c r="S33" s="1"/>
  <c r="F34"/>
  <c r="G34" s="1"/>
  <c r="J34"/>
  <c r="K34" s="1"/>
  <c r="N34"/>
  <c r="O34"/>
  <c r="P34"/>
  <c r="F35"/>
  <c r="G35" s="1"/>
  <c r="J35"/>
  <c r="K35"/>
  <c r="M35" s="1"/>
  <c r="N35"/>
  <c r="P35"/>
  <c r="Q35"/>
  <c r="F36"/>
  <c r="G36" s="1"/>
  <c r="J36"/>
  <c r="K36" s="1"/>
  <c r="N36"/>
  <c r="F37"/>
  <c r="G37"/>
  <c r="J37"/>
  <c r="K37" s="1"/>
  <c r="N37"/>
  <c r="O37"/>
  <c r="R37"/>
  <c r="S37" s="1"/>
  <c r="F38"/>
  <c r="G38" s="1"/>
  <c r="J38"/>
  <c r="K38" s="1"/>
  <c r="N38"/>
  <c r="O38"/>
  <c r="P38"/>
  <c r="F39"/>
  <c r="G39" s="1"/>
  <c r="J39"/>
  <c r="K39"/>
  <c r="M39" s="1"/>
  <c r="N39"/>
  <c r="P39"/>
  <c r="Q39"/>
  <c r="F40"/>
  <c r="G40" s="1"/>
  <c r="J40"/>
  <c r="K40" s="1"/>
  <c r="N40"/>
  <c r="F41"/>
  <c r="G41"/>
  <c r="J41"/>
  <c r="K41" s="1"/>
  <c r="N41"/>
  <c r="O41"/>
  <c r="R41"/>
  <c r="S41" s="1"/>
  <c r="F42"/>
  <c r="G42" s="1"/>
  <c r="J42"/>
  <c r="K42" s="1"/>
  <c r="N42"/>
  <c r="O42"/>
  <c r="P42"/>
  <c r="F43"/>
  <c r="G43" s="1"/>
  <c r="O43" s="1"/>
  <c r="J43"/>
  <c r="K43"/>
  <c r="M43" s="1"/>
  <c r="N43"/>
  <c r="P43"/>
  <c r="Q43"/>
  <c r="R43"/>
  <c r="S43" s="1"/>
  <c r="F44"/>
  <c r="G44"/>
  <c r="P44" s="1"/>
  <c r="J44"/>
  <c r="K44" s="1"/>
  <c r="M44" s="1"/>
  <c r="N44"/>
  <c r="O44"/>
  <c r="Q44"/>
  <c r="R44"/>
  <c r="S44" s="1"/>
  <c r="F45"/>
  <c r="G45"/>
  <c r="J45"/>
  <c r="K45" s="1"/>
  <c r="N45"/>
  <c r="O45"/>
  <c r="F46"/>
  <c r="G46" s="1"/>
  <c r="R46" s="1"/>
  <c r="J46"/>
  <c r="K46" s="1"/>
  <c r="N46"/>
  <c r="S46"/>
  <c r="F47"/>
  <c r="G47" s="1"/>
  <c r="J47"/>
  <c r="K47"/>
  <c r="N47"/>
  <c r="F48"/>
  <c r="G48"/>
  <c r="P48" s="1"/>
  <c r="J48"/>
  <c r="K48" s="1"/>
  <c r="M48" s="1"/>
  <c r="N48"/>
  <c r="O48"/>
  <c r="Q48"/>
  <c r="R48"/>
  <c r="S48" s="1"/>
  <c r="F49"/>
  <c r="G49"/>
  <c r="J49"/>
  <c r="K49" s="1"/>
  <c r="N49"/>
  <c r="O49"/>
  <c r="F50"/>
  <c r="G50" s="1"/>
  <c r="R50" s="1"/>
  <c r="J50"/>
  <c r="K50" s="1"/>
  <c r="N50"/>
  <c r="S50"/>
  <c r="F51"/>
  <c r="G51" s="1"/>
  <c r="J51"/>
  <c r="K51"/>
  <c r="N51"/>
  <c r="F52"/>
  <c r="G52"/>
  <c r="P52" s="1"/>
  <c r="J52"/>
  <c r="K52" s="1"/>
  <c r="M52" s="1"/>
  <c r="N52"/>
  <c r="O52"/>
  <c r="Q52"/>
  <c r="R52"/>
  <c r="S52" s="1"/>
  <c r="F53"/>
  <c r="G53"/>
  <c r="J53"/>
  <c r="K53" s="1"/>
  <c r="N53"/>
  <c r="O53"/>
  <c r="F54"/>
  <c r="G54" s="1"/>
  <c r="R54" s="1"/>
  <c r="J54"/>
  <c r="K54" s="1"/>
  <c r="N54"/>
  <c r="S54"/>
  <c r="F55"/>
  <c r="G55" s="1"/>
  <c r="J55"/>
  <c r="K55"/>
  <c r="N55"/>
  <c r="F3" i="7"/>
  <c r="G3"/>
  <c r="P3" s="1"/>
  <c r="J3"/>
  <c r="K3" s="1"/>
  <c r="M3" s="1"/>
  <c r="N3"/>
  <c r="O3"/>
  <c r="Q3"/>
  <c r="R3"/>
  <c r="S3" s="1"/>
  <c r="F4"/>
  <c r="G4"/>
  <c r="J4"/>
  <c r="K4" s="1"/>
  <c r="N4"/>
  <c r="O4"/>
  <c r="F5"/>
  <c r="G5" s="1"/>
  <c r="R5" s="1"/>
  <c r="J5"/>
  <c r="K5" s="1"/>
  <c r="N5"/>
  <c r="S5"/>
  <c r="F6"/>
  <c r="G6" s="1"/>
  <c r="J6"/>
  <c r="K6"/>
  <c r="N6"/>
  <c r="F7"/>
  <c r="G7"/>
  <c r="P7" s="1"/>
  <c r="J7"/>
  <c r="K7" s="1"/>
  <c r="M7" s="1"/>
  <c r="N7"/>
  <c r="O7"/>
  <c r="Q7"/>
  <c r="R7"/>
  <c r="S7" s="1"/>
  <c r="F8"/>
  <c r="G8"/>
  <c r="J8"/>
  <c r="K8" s="1"/>
  <c r="N8"/>
  <c r="O8"/>
  <c r="F9"/>
  <c r="G9" s="1"/>
  <c r="R9" s="1"/>
  <c r="J9"/>
  <c r="K9" s="1"/>
  <c r="N9"/>
  <c r="S9"/>
  <c r="F10"/>
  <c r="G10" s="1"/>
  <c r="J10"/>
  <c r="K10"/>
  <c r="N10"/>
  <c r="F11"/>
  <c r="G11"/>
  <c r="P11" s="1"/>
  <c r="J11"/>
  <c r="K11" s="1"/>
  <c r="N11"/>
  <c r="R11"/>
  <c r="S11" s="1"/>
  <c r="F12"/>
  <c r="G12"/>
  <c r="J12"/>
  <c r="K12" s="1"/>
  <c r="N12"/>
  <c r="O12"/>
  <c r="P12"/>
  <c r="R12"/>
  <c r="S12"/>
  <c r="F13"/>
  <c r="G13" s="1"/>
  <c r="J13"/>
  <c r="K13"/>
  <c r="N13"/>
  <c r="F14"/>
  <c r="G14" s="1"/>
  <c r="J14"/>
  <c r="K14"/>
  <c r="N14"/>
  <c r="F15"/>
  <c r="G15"/>
  <c r="P15" s="1"/>
  <c r="J15"/>
  <c r="K15" s="1"/>
  <c r="N15"/>
  <c r="R15"/>
  <c r="S15" s="1"/>
  <c r="F16"/>
  <c r="G16"/>
  <c r="M16" s="1"/>
  <c r="J16"/>
  <c r="K16" s="1"/>
  <c r="N16"/>
  <c r="O16"/>
  <c r="P16"/>
  <c r="R16"/>
  <c r="S16"/>
  <c r="F17"/>
  <c r="G17" s="1"/>
  <c r="J17"/>
  <c r="K17"/>
  <c r="N17"/>
  <c r="F18"/>
  <c r="G18" s="1"/>
  <c r="J18"/>
  <c r="K18"/>
  <c r="N18"/>
  <c r="F19"/>
  <c r="G19"/>
  <c r="P19" s="1"/>
  <c r="J19"/>
  <c r="K19" s="1"/>
  <c r="N19"/>
  <c r="R19"/>
  <c r="S19" s="1"/>
  <c r="F20"/>
  <c r="G20"/>
  <c r="M20" s="1"/>
  <c r="J20"/>
  <c r="K20" s="1"/>
  <c r="N20"/>
  <c r="O20"/>
  <c r="P20"/>
  <c r="R20"/>
  <c r="S20"/>
  <c r="F21"/>
  <c r="G21" s="1"/>
  <c r="J21"/>
  <c r="K21"/>
  <c r="N21"/>
  <c r="F22"/>
  <c r="G22" s="1"/>
  <c r="J22"/>
  <c r="K22"/>
  <c r="N22"/>
  <c r="F23"/>
  <c r="G23"/>
  <c r="P23" s="1"/>
  <c r="J23"/>
  <c r="K23" s="1"/>
  <c r="N23"/>
  <c r="R23"/>
  <c r="S23" s="1"/>
  <c r="F24"/>
  <c r="G24"/>
  <c r="J24"/>
  <c r="K24" s="1"/>
  <c r="N24"/>
  <c r="O24"/>
  <c r="P24"/>
  <c r="R24"/>
  <c r="S24"/>
  <c r="F25"/>
  <c r="G25" s="1"/>
  <c r="J25"/>
  <c r="K25"/>
  <c r="N25"/>
  <c r="F26"/>
  <c r="G26" s="1"/>
  <c r="J26"/>
  <c r="K26"/>
  <c r="N26"/>
  <c r="F27"/>
  <c r="G27"/>
  <c r="P27" s="1"/>
  <c r="J27"/>
  <c r="K27" s="1"/>
  <c r="N27"/>
  <c r="R27"/>
  <c r="S27" s="1"/>
  <c r="F28"/>
  <c r="G28"/>
  <c r="J28"/>
  <c r="K28" s="1"/>
  <c r="N28"/>
  <c r="O28"/>
  <c r="P28"/>
  <c r="R28"/>
  <c r="S28"/>
  <c r="F29"/>
  <c r="G29" s="1"/>
  <c r="J29"/>
  <c r="K29"/>
  <c r="N29"/>
  <c r="F30"/>
  <c r="G30" s="1"/>
  <c r="J30"/>
  <c r="K30"/>
  <c r="N30"/>
  <c r="F31"/>
  <c r="G31"/>
  <c r="P31" s="1"/>
  <c r="J31"/>
  <c r="K31" s="1"/>
  <c r="N31"/>
  <c r="R31"/>
  <c r="S31" s="1"/>
  <c r="F32"/>
  <c r="G32"/>
  <c r="M32" s="1"/>
  <c r="J32"/>
  <c r="K32" s="1"/>
  <c r="N32"/>
  <c r="O32"/>
  <c r="P32"/>
  <c r="R32"/>
  <c r="S32"/>
  <c r="F33"/>
  <c r="G33" s="1"/>
  <c r="J33"/>
  <c r="K33"/>
  <c r="N33"/>
  <c r="F34"/>
  <c r="G34" s="1"/>
  <c r="J34"/>
  <c r="K34"/>
  <c r="N34"/>
  <c r="F35"/>
  <c r="G35"/>
  <c r="P35" s="1"/>
  <c r="J35"/>
  <c r="K35" s="1"/>
  <c r="N35"/>
  <c r="R35"/>
  <c r="S35" s="1"/>
  <c r="F36"/>
  <c r="G36"/>
  <c r="M36" s="1"/>
  <c r="J36"/>
  <c r="K36" s="1"/>
  <c r="N36"/>
  <c r="O36"/>
  <c r="P36"/>
  <c r="R36"/>
  <c r="S36"/>
  <c r="F37"/>
  <c r="G37" s="1"/>
  <c r="J37"/>
  <c r="K37"/>
  <c r="N37"/>
  <c r="F38"/>
  <c r="G38" s="1"/>
  <c r="J38"/>
  <c r="K38"/>
  <c r="N38"/>
  <c r="F39"/>
  <c r="G39"/>
  <c r="P39" s="1"/>
  <c r="J39"/>
  <c r="K39" s="1"/>
  <c r="N39"/>
  <c r="R39"/>
  <c r="S39" s="1"/>
  <c r="F40"/>
  <c r="G40"/>
  <c r="J40"/>
  <c r="K40" s="1"/>
  <c r="N40"/>
  <c r="O40"/>
  <c r="P40"/>
  <c r="R40"/>
  <c r="S40"/>
  <c r="F41"/>
  <c r="G41" s="1"/>
  <c r="J41"/>
  <c r="K41"/>
  <c r="N41"/>
  <c r="F42"/>
  <c r="G42" s="1"/>
  <c r="J42"/>
  <c r="K42"/>
  <c r="N42"/>
  <c r="F43"/>
  <c r="G43"/>
  <c r="P43" s="1"/>
  <c r="J43"/>
  <c r="K43" s="1"/>
  <c r="N43"/>
  <c r="R43"/>
  <c r="S43" s="1"/>
  <c r="F44"/>
  <c r="G44"/>
  <c r="J44"/>
  <c r="K44" s="1"/>
  <c r="N44"/>
  <c r="O44"/>
  <c r="P44"/>
  <c r="R44"/>
  <c r="S44"/>
  <c r="F45"/>
  <c r="G45" s="1"/>
  <c r="J45"/>
  <c r="K45"/>
  <c r="N45"/>
  <c r="F46"/>
  <c r="G46" s="1"/>
  <c r="J46"/>
  <c r="K46"/>
  <c r="N46"/>
  <c r="F47"/>
  <c r="G47"/>
  <c r="P47" s="1"/>
  <c r="J47"/>
  <c r="K47" s="1"/>
  <c r="N47"/>
  <c r="R47"/>
  <c r="S47" s="1"/>
  <c r="F48"/>
  <c r="G48"/>
  <c r="M48" s="1"/>
  <c r="J48"/>
  <c r="K48" s="1"/>
  <c r="N48"/>
  <c r="O48"/>
  <c r="P48"/>
  <c r="R48"/>
  <c r="S48"/>
  <c r="F49"/>
  <c r="G49" s="1"/>
  <c r="J49"/>
  <c r="K49"/>
  <c r="N49"/>
  <c r="F50"/>
  <c r="G50" s="1"/>
  <c r="J50"/>
  <c r="K50"/>
  <c r="N50"/>
  <c r="F51"/>
  <c r="G51"/>
  <c r="P51" s="1"/>
  <c r="J51"/>
  <c r="K51" s="1"/>
  <c r="N51"/>
  <c r="R51"/>
  <c r="S51" s="1"/>
  <c r="F52"/>
  <c r="G52"/>
  <c r="M52" s="1"/>
  <c r="J52"/>
  <c r="K52" s="1"/>
  <c r="N52"/>
  <c r="O52"/>
  <c r="P52"/>
  <c r="R52"/>
  <c r="S52"/>
  <c r="F53"/>
  <c r="G53" s="1"/>
  <c r="J53"/>
  <c r="K53"/>
  <c r="N53"/>
  <c r="F54"/>
  <c r="G54" s="1"/>
  <c r="J54"/>
  <c r="K54"/>
  <c r="N54"/>
  <c r="F55"/>
  <c r="G55"/>
  <c r="P55" s="1"/>
  <c r="J55"/>
  <c r="K55" s="1"/>
  <c r="N55"/>
  <c r="R55"/>
  <c r="S55" s="1"/>
  <c r="F3" i="6"/>
  <c r="G3"/>
  <c r="J3"/>
  <c r="K3" s="1"/>
  <c r="N3"/>
  <c r="O3"/>
  <c r="P3"/>
  <c r="R3"/>
  <c r="S3"/>
  <c r="F4"/>
  <c r="G4" s="1"/>
  <c r="J4"/>
  <c r="K4"/>
  <c r="N4"/>
  <c r="F5"/>
  <c r="G5" s="1"/>
  <c r="J5"/>
  <c r="K5"/>
  <c r="N5"/>
  <c r="F6"/>
  <c r="G6"/>
  <c r="P6" s="1"/>
  <c r="J6"/>
  <c r="K6" s="1"/>
  <c r="N6"/>
  <c r="R6"/>
  <c r="S6" s="1"/>
  <c r="F7"/>
  <c r="G7"/>
  <c r="J7"/>
  <c r="K7" s="1"/>
  <c r="N7"/>
  <c r="O7"/>
  <c r="P7"/>
  <c r="R7"/>
  <c r="S7"/>
  <c r="F8"/>
  <c r="G8" s="1"/>
  <c r="J8"/>
  <c r="K8"/>
  <c r="N8"/>
  <c r="F9"/>
  <c r="G9" s="1"/>
  <c r="J9"/>
  <c r="K9"/>
  <c r="N9"/>
  <c r="F10"/>
  <c r="G10"/>
  <c r="P10" s="1"/>
  <c r="J10"/>
  <c r="K10" s="1"/>
  <c r="N10"/>
  <c r="R10"/>
  <c r="S10" s="1"/>
  <c r="F11"/>
  <c r="G11"/>
  <c r="J11"/>
  <c r="K11" s="1"/>
  <c r="N11"/>
  <c r="O11"/>
  <c r="P11"/>
  <c r="R11"/>
  <c r="S11"/>
  <c r="F12"/>
  <c r="G12" s="1"/>
  <c r="J12"/>
  <c r="K12"/>
  <c r="N12"/>
  <c r="F13"/>
  <c r="G13" s="1"/>
  <c r="J13"/>
  <c r="K13"/>
  <c r="N13"/>
  <c r="F14"/>
  <c r="G14"/>
  <c r="P14" s="1"/>
  <c r="J14"/>
  <c r="K14" s="1"/>
  <c r="N14"/>
  <c r="R14"/>
  <c r="S14" s="1"/>
  <c r="F15"/>
  <c r="G15"/>
  <c r="M15" s="1"/>
  <c r="J15"/>
  <c r="K15" s="1"/>
  <c r="N15"/>
  <c r="O15"/>
  <c r="P15"/>
  <c r="R15"/>
  <c r="S15"/>
  <c r="F16"/>
  <c r="G16" s="1"/>
  <c r="J16"/>
  <c r="K16"/>
  <c r="N16"/>
  <c r="F17"/>
  <c r="G17" s="1"/>
  <c r="J17"/>
  <c r="K17"/>
  <c r="N17"/>
  <c r="F18"/>
  <c r="G18"/>
  <c r="P18" s="1"/>
  <c r="J18"/>
  <c r="K18" s="1"/>
  <c r="N18"/>
  <c r="R18"/>
  <c r="S18" s="1"/>
  <c r="F19"/>
  <c r="G19"/>
  <c r="J19"/>
  <c r="K19" s="1"/>
  <c r="N19"/>
  <c r="O19"/>
  <c r="P19"/>
  <c r="R19"/>
  <c r="S19"/>
  <c r="F20"/>
  <c r="G20" s="1"/>
  <c r="J20"/>
  <c r="K20"/>
  <c r="N20"/>
  <c r="F21"/>
  <c r="G21" s="1"/>
  <c r="J21"/>
  <c r="K21"/>
  <c r="N21"/>
  <c r="F22"/>
  <c r="G22"/>
  <c r="P22" s="1"/>
  <c r="J22"/>
  <c r="K22" s="1"/>
  <c r="N22"/>
  <c r="R22"/>
  <c r="S22" s="1"/>
  <c r="F23"/>
  <c r="G23"/>
  <c r="J23"/>
  <c r="K23" s="1"/>
  <c r="N23"/>
  <c r="O23"/>
  <c r="P23"/>
  <c r="R23"/>
  <c r="S23"/>
  <c r="F24"/>
  <c r="G24" s="1"/>
  <c r="J24"/>
  <c r="K24"/>
  <c r="N24"/>
  <c r="F25"/>
  <c r="G25" s="1"/>
  <c r="J25"/>
  <c r="K25"/>
  <c r="N25"/>
  <c r="F26"/>
  <c r="G26"/>
  <c r="P26" s="1"/>
  <c r="J26"/>
  <c r="K26" s="1"/>
  <c r="N26"/>
  <c r="R26"/>
  <c r="S26" s="1"/>
  <c r="F27"/>
  <c r="G27"/>
  <c r="M27" s="1"/>
  <c r="J27"/>
  <c r="K27" s="1"/>
  <c r="N27"/>
  <c r="O27"/>
  <c r="P27"/>
  <c r="R27"/>
  <c r="S27"/>
  <c r="F28"/>
  <c r="G28" s="1"/>
  <c r="J28"/>
  <c r="K28"/>
  <c r="N28"/>
  <c r="F29"/>
  <c r="G29" s="1"/>
  <c r="J29"/>
  <c r="K29"/>
  <c r="N29"/>
  <c r="F30"/>
  <c r="G30"/>
  <c r="P30" s="1"/>
  <c r="J30"/>
  <c r="K30" s="1"/>
  <c r="N30"/>
  <c r="R30"/>
  <c r="S30" s="1"/>
  <c r="F31"/>
  <c r="G31"/>
  <c r="M31" s="1"/>
  <c r="J31"/>
  <c r="K31" s="1"/>
  <c r="N31"/>
  <c r="O31"/>
  <c r="P31"/>
  <c r="R31"/>
  <c r="S31"/>
  <c r="F32"/>
  <c r="G32" s="1"/>
  <c r="J32"/>
  <c r="K32"/>
  <c r="N32"/>
  <c r="F33"/>
  <c r="G33" s="1"/>
  <c r="J33"/>
  <c r="K33"/>
  <c r="N33"/>
  <c r="F34"/>
  <c r="G34"/>
  <c r="P34" s="1"/>
  <c r="J34"/>
  <c r="K34" s="1"/>
  <c r="N34"/>
  <c r="R34"/>
  <c r="S34" s="1"/>
  <c r="F35"/>
  <c r="G35"/>
  <c r="J35"/>
  <c r="K35" s="1"/>
  <c r="N35"/>
  <c r="O35"/>
  <c r="P35"/>
  <c r="R35"/>
  <c r="S35"/>
  <c r="F36"/>
  <c r="G36" s="1"/>
  <c r="J36"/>
  <c r="K36"/>
  <c r="N36"/>
  <c r="F37"/>
  <c r="G37" s="1"/>
  <c r="J37"/>
  <c r="K37"/>
  <c r="N37"/>
  <c r="F38"/>
  <c r="G38"/>
  <c r="P38" s="1"/>
  <c r="J38"/>
  <c r="K38" s="1"/>
  <c r="N38"/>
  <c r="R38"/>
  <c r="S38" s="1"/>
  <c r="F39"/>
  <c r="G39"/>
  <c r="J39"/>
  <c r="K39" s="1"/>
  <c r="N39"/>
  <c r="O39"/>
  <c r="P39"/>
  <c r="R39"/>
  <c r="S39"/>
  <c r="F40"/>
  <c r="G40" s="1"/>
  <c r="J40"/>
  <c r="K40"/>
  <c r="N40"/>
  <c r="F41"/>
  <c r="G41" s="1"/>
  <c r="J41"/>
  <c r="K41"/>
  <c r="N41"/>
  <c r="F42"/>
  <c r="G42"/>
  <c r="P42" s="1"/>
  <c r="J42"/>
  <c r="K42" s="1"/>
  <c r="N42"/>
  <c r="R42"/>
  <c r="S42" s="1"/>
  <c r="F43"/>
  <c r="G43"/>
  <c r="J43"/>
  <c r="K43" s="1"/>
  <c r="N43"/>
  <c r="O43"/>
  <c r="P43"/>
  <c r="R43"/>
  <c r="S43"/>
  <c r="F44"/>
  <c r="G44" s="1"/>
  <c r="J44"/>
  <c r="K44"/>
  <c r="N44"/>
  <c r="F45"/>
  <c r="G45" s="1"/>
  <c r="J45"/>
  <c r="K45"/>
  <c r="N45"/>
  <c r="F46"/>
  <c r="G46"/>
  <c r="P46" s="1"/>
  <c r="J46"/>
  <c r="K46" s="1"/>
  <c r="N46"/>
  <c r="R46"/>
  <c r="S46" s="1"/>
  <c r="F47"/>
  <c r="G47"/>
  <c r="M47" s="1"/>
  <c r="J47"/>
  <c r="K47" s="1"/>
  <c r="N47"/>
  <c r="O47"/>
  <c r="P47"/>
  <c r="R47"/>
  <c r="S47"/>
  <c r="F48"/>
  <c r="G48" s="1"/>
  <c r="J48"/>
  <c r="K48"/>
  <c r="N48"/>
  <c r="F49"/>
  <c r="G49" s="1"/>
  <c r="J49"/>
  <c r="K49"/>
  <c r="N49"/>
  <c r="F50"/>
  <c r="G50"/>
  <c r="P50" s="1"/>
  <c r="J50"/>
  <c r="K50" s="1"/>
  <c r="N50"/>
  <c r="R50"/>
  <c r="S50" s="1"/>
  <c r="F51"/>
  <c r="G51"/>
  <c r="J51"/>
  <c r="K51" s="1"/>
  <c r="N51"/>
  <c r="O51"/>
  <c r="P51"/>
  <c r="R51"/>
  <c r="S51"/>
  <c r="F52"/>
  <c r="G52" s="1"/>
  <c r="J52"/>
  <c r="K52"/>
  <c r="N52"/>
  <c r="F53"/>
  <c r="G53" s="1"/>
  <c r="J53"/>
  <c r="K53"/>
  <c r="N53"/>
  <c r="F54"/>
  <c r="G54"/>
  <c r="P54" s="1"/>
  <c r="J54"/>
  <c r="K54" s="1"/>
  <c r="N54"/>
  <c r="R54"/>
  <c r="S54" s="1"/>
  <c r="F55"/>
  <c r="G55"/>
  <c r="J55"/>
  <c r="K55" s="1"/>
  <c r="N55"/>
  <c r="O55"/>
  <c r="P55"/>
  <c r="R55"/>
  <c r="S55"/>
  <c r="F3" i="5"/>
  <c r="G3" s="1"/>
  <c r="J3"/>
  <c r="K3"/>
  <c r="N3"/>
  <c r="F4"/>
  <c r="G4" s="1"/>
  <c r="J4"/>
  <c r="K4"/>
  <c r="N4"/>
  <c r="F5"/>
  <c r="G5"/>
  <c r="P5" s="1"/>
  <c r="J5"/>
  <c r="K5" s="1"/>
  <c r="N5"/>
  <c r="R5"/>
  <c r="S5" s="1"/>
  <c r="F6"/>
  <c r="G6"/>
  <c r="M6" s="1"/>
  <c r="J6"/>
  <c r="K6" s="1"/>
  <c r="N6"/>
  <c r="O6"/>
  <c r="P6"/>
  <c r="R6"/>
  <c r="S6"/>
  <c r="F7"/>
  <c r="G7" s="1"/>
  <c r="J7"/>
  <c r="K7"/>
  <c r="N7"/>
  <c r="F8"/>
  <c r="G8" s="1"/>
  <c r="J8"/>
  <c r="K8"/>
  <c r="N8"/>
  <c r="F9"/>
  <c r="G9"/>
  <c r="P9" s="1"/>
  <c r="J9"/>
  <c r="K9" s="1"/>
  <c r="N9"/>
  <c r="R9"/>
  <c r="S9" s="1"/>
  <c r="F10"/>
  <c r="G10"/>
  <c r="M10" s="1"/>
  <c r="J10"/>
  <c r="K10" s="1"/>
  <c r="N10"/>
  <c r="O10"/>
  <c r="P10"/>
  <c r="R10"/>
  <c r="S10"/>
  <c r="F11"/>
  <c r="G11" s="1"/>
  <c r="J11"/>
  <c r="K11"/>
  <c r="N11"/>
  <c r="F12"/>
  <c r="G12" s="1"/>
  <c r="J12"/>
  <c r="K12"/>
  <c r="N12"/>
  <c r="F13"/>
  <c r="G13"/>
  <c r="P13" s="1"/>
  <c r="J13"/>
  <c r="K13" s="1"/>
  <c r="N13"/>
  <c r="R13"/>
  <c r="S13" s="1"/>
  <c r="F14"/>
  <c r="G14"/>
  <c r="J14"/>
  <c r="K14" s="1"/>
  <c r="N14"/>
  <c r="O14"/>
  <c r="P14"/>
  <c r="R14"/>
  <c r="S14"/>
  <c r="F15"/>
  <c r="G15" s="1"/>
  <c r="J15"/>
  <c r="K15"/>
  <c r="N15"/>
  <c r="F16"/>
  <c r="G16" s="1"/>
  <c r="J16"/>
  <c r="K16"/>
  <c r="N16"/>
  <c r="F17"/>
  <c r="G17"/>
  <c r="P17" s="1"/>
  <c r="J17"/>
  <c r="K17" s="1"/>
  <c r="N17"/>
  <c r="R17"/>
  <c r="S17" s="1"/>
  <c r="F18"/>
  <c r="G18"/>
  <c r="J18"/>
  <c r="K18" s="1"/>
  <c r="N18"/>
  <c r="O18"/>
  <c r="P18"/>
  <c r="R18"/>
  <c r="S18"/>
  <c r="F19"/>
  <c r="G19" s="1"/>
  <c r="J19"/>
  <c r="K19"/>
  <c r="N19"/>
  <c r="F20"/>
  <c r="G20" s="1"/>
  <c r="J20"/>
  <c r="K20"/>
  <c r="N20"/>
  <c r="F21"/>
  <c r="G21"/>
  <c r="P21" s="1"/>
  <c r="J21"/>
  <c r="K21" s="1"/>
  <c r="N21"/>
  <c r="R21"/>
  <c r="S21" s="1"/>
  <c r="F22"/>
  <c r="G22"/>
  <c r="J22"/>
  <c r="K22" s="1"/>
  <c r="N22"/>
  <c r="O22"/>
  <c r="P22"/>
  <c r="R22"/>
  <c r="S22"/>
  <c r="F23"/>
  <c r="G23" s="1"/>
  <c r="J23"/>
  <c r="K23"/>
  <c r="N23"/>
  <c r="F24"/>
  <c r="G24" s="1"/>
  <c r="J24"/>
  <c r="K24"/>
  <c r="N24"/>
  <c r="F25"/>
  <c r="G25"/>
  <c r="P25" s="1"/>
  <c r="J25"/>
  <c r="K25" s="1"/>
  <c r="N25"/>
  <c r="R25"/>
  <c r="S25" s="1"/>
  <c r="F26"/>
  <c r="G26"/>
  <c r="M26" s="1"/>
  <c r="J26"/>
  <c r="K26" s="1"/>
  <c r="N26"/>
  <c r="O26"/>
  <c r="P26"/>
  <c r="R26"/>
  <c r="S26"/>
  <c r="F27"/>
  <c r="G27" s="1"/>
  <c r="J27"/>
  <c r="K27"/>
  <c r="N27"/>
  <c r="F28"/>
  <c r="G28" s="1"/>
  <c r="J28"/>
  <c r="K28"/>
  <c r="N28"/>
  <c r="F29"/>
  <c r="G29"/>
  <c r="P29" s="1"/>
  <c r="J29"/>
  <c r="K29" s="1"/>
  <c r="N29"/>
  <c r="R29"/>
  <c r="S29" s="1"/>
  <c r="F30"/>
  <c r="G30"/>
  <c r="J30"/>
  <c r="K30" s="1"/>
  <c r="N30"/>
  <c r="O30"/>
  <c r="P30"/>
  <c r="R30"/>
  <c r="S30"/>
  <c r="F31"/>
  <c r="G31" s="1"/>
  <c r="J31"/>
  <c r="K31"/>
  <c r="N31"/>
  <c r="F32"/>
  <c r="G32" s="1"/>
  <c r="J32"/>
  <c r="K32"/>
  <c r="N32"/>
  <c r="F33"/>
  <c r="G33"/>
  <c r="P33" s="1"/>
  <c r="J33"/>
  <c r="K33" s="1"/>
  <c r="N33"/>
  <c r="R33"/>
  <c r="S33" s="1"/>
  <c r="F34"/>
  <c r="G34"/>
  <c r="J34"/>
  <c r="K34" s="1"/>
  <c r="N34"/>
  <c r="O34"/>
  <c r="P34"/>
  <c r="R34"/>
  <c r="S34"/>
  <c r="F35"/>
  <c r="G35" s="1"/>
  <c r="J35"/>
  <c r="K35"/>
  <c r="N35"/>
  <c r="F36"/>
  <c r="G36" s="1"/>
  <c r="J36"/>
  <c r="K36"/>
  <c r="N36"/>
  <c r="F37"/>
  <c r="G37"/>
  <c r="P37" s="1"/>
  <c r="J37"/>
  <c r="K37" s="1"/>
  <c r="N37"/>
  <c r="R37"/>
  <c r="S37" s="1"/>
  <c r="F38"/>
  <c r="G38"/>
  <c r="J38"/>
  <c r="K38" s="1"/>
  <c r="N38"/>
  <c r="O38"/>
  <c r="P38"/>
  <c r="R38"/>
  <c r="S38"/>
  <c r="F39"/>
  <c r="G39" s="1"/>
  <c r="J39"/>
  <c r="K39"/>
  <c r="N39"/>
  <c r="P39"/>
  <c r="F40"/>
  <c r="G40" s="1"/>
  <c r="M40" s="1"/>
  <c r="J40"/>
  <c r="K40"/>
  <c r="N40"/>
  <c r="F41"/>
  <c r="G41"/>
  <c r="J41"/>
  <c r="K41" s="1"/>
  <c r="N41"/>
  <c r="F42"/>
  <c r="G42"/>
  <c r="J42"/>
  <c r="K42" s="1"/>
  <c r="N42"/>
  <c r="O42"/>
  <c r="P42"/>
  <c r="R42"/>
  <c r="S42"/>
  <c r="F43"/>
  <c r="G43" s="1"/>
  <c r="J43"/>
  <c r="K43"/>
  <c r="N43"/>
  <c r="P43"/>
  <c r="F44"/>
  <c r="G44" s="1"/>
  <c r="M44" s="1"/>
  <c r="J44"/>
  <c r="K44"/>
  <c r="N44"/>
  <c r="Q44"/>
  <c r="F45"/>
  <c r="G45"/>
  <c r="J45"/>
  <c r="K45" s="1"/>
  <c r="N45"/>
  <c r="F46"/>
  <c r="G46"/>
  <c r="J46"/>
  <c r="K46" s="1"/>
  <c r="N46"/>
  <c r="O46"/>
  <c r="P46"/>
  <c r="R46"/>
  <c r="S46"/>
  <c r="F47"/>
  <c r="G47" s="1"/>
  <c r="J47"/>
  <c r="K47"/>
  <c r="N47"/>
  <c r="P47"/>
  <c r="F48"/>
  <c r="G48" s="1"/>
  <c r="M48" s="1"/>
  <c r="J48"/>
  <c r="K48"/>
  <c r="N48"/>
  <c r="Q48"/>
  <c r="F49"/>
  <c r="G49"/>
  <c r="J49"/>
  <c r="K49" s="1"/>
  <c r="N49"/>
  <c r="F50"/>
  <c r="G50"/>
  <c r="J50"/>
  <c r="K50" s="1"/>
  <c r="N50"/>
  <c r="O50"/>
  <c r="P50"/>
  <c r="R50"/>
  <c r="S50"/>
  <c r="F51"/>
  <c r="G51" s="1"/>
  <c r="J51"/>
  <c r="K51"/>
  <c r="N51"/>
  <c r="P51"/>
  <c r="F52"/>
  <c r="G52" s="1"/>
  <c r="M52" s="1"/>
  <c r="J52"/>
  <c r="K52"/>
  <c r="N52"/>
  <c r="Q52"/>
  <c r="F53"/>
  <c r="G53"/>
  <c r="J53"/>
  <c r="K53" s="1"/>
  <c r="N53"/>
  <c r="F54"/>
  <c r="G54"/>
  <c r="J54"/>
  <c r="K54" s="1"/>
  <c r="N54"/>
  <c r="O54"/>
  <c r="P54"/>
  <c r="R54"/>
  <c r="S54"/>
  <c r="F55"/>
  <c r="G55" s="1"/>
  <c r="J55"/>
  <c r="K55"/>
  <c r="N55"/>
  <c r="P55"/>
  <c r="F3" i="4"/>
  <c r="G3" s="1"/>
  <c r="M3" s="1"/>
  <c r="J3"/>
  <c r="K3"/>
  <c r="N3"/>
  <c r="Q3"/>
  <c r="F4"/>
  <c r="G4"/>
  <c r="J4"/>
  <c r="K4" s="1"/>
  <c r="N4"/>
  <c r="F5"/>
  <c r="G5"/>
  <c r="J5"/>
  <c r="K5" s="1"/>
  <c r="N5"/>
  <c r="O5"/>
  <c r="P5"/>
  <c r="R5"/>
  <c r="S5"/>
  <c r="F6"/>
  <c r="G6" s="1"/>
  <c r="J6"/>
  <c r="K6"/>
  <c r="N6"/>
  <c r="P6"/>
  <c r="F7"/>
  <c r="G7" s="1"/>
  <c r="M7" s="1"/>
  <c r="J7"/>
  <c r="K7"/>
  <c r="N7"/>
  <c r="Q7"/>
  <c r="F8"/>
  <c r="G8"/>
  <c r="J8"/>
  <c r="K8" s="1"/>
  <c r="N8"/>
  <c r="F9"/>
  <c r="G9"/>
  <c r="J9"/>
  <c r="K9" s="1"/>
  <c r="N9"/>
  <c r="O9"/>
  <c r="P9"/>
  <c r="R9"/>
  <c r="S9"/>
  <c r="F10"/>
  <c r="G10" s="1"/>
  <c r="J10"/>
  <c r="K10"/>
  <c r="N10"/>
  <c r="P10"/>
  <c r="F11"/>
  <c r="G11" s="1"/>
  <c r="M11" s="1"/>
  <c r="J11"/>
  <c r="K11"/>
  <c r="N11"/>
  <c r="Q11"/>
  <c r="F12"/>
  <c r="G12"/>
  <c r="J12"/>
  <c r="K12" s="1"/>
  <c r="N12"/>
  <c r="F13"/>
  <c r="G13"/>
  <c r="J13"/>
  <c r="K13" s="1"/>
  <c r="N13"/>
  <c r="O13"/>
  <c r="P13"/>
  <c r="R13"/>
  <c r="S13"/>
  <c r="F14"/>
  <c r="G14" s="1"/>
  <c r="J14"/>
  <c r="K14"/>
  <c r="N14"/>
  <c r="P14"/>
  <c r="F15"/>
  <c r="G15" s="1"/>
  <c r="M15" s="1"/>
  <c r="J15"/>
  <c r="K15"/>
  <c r="N15"/>
  <c r="Q15"/>
  <c r="F16"/>
  <c r="G16"/>
  <c r="J16"/>
  <c r="K16" s="1"/>
  <c r="N16"/>
  <c r="F17"/>
  <c r="G17"/>
  <c r="J17"/>
  <c r="K17" s="1"/>
  <c r="N17"/>
  <c r="O17"/>
  <c r="P17"/>
  <c r="R17"/>
  <c r="S17"/>
  <c r="F18"/>
  <c r="G18" s="1"/>
  <c r="J18"/>
  <c r="K18"/>
  <c r="N18"/>
  <c r="P18"/>
  <c r="F19"/>
  <c r="G19" s="1"/>
  <c r="M19" s="1"/>
  <c r="J19"/>
  <c r="K19"/>
  <c r="N19"/>
  <c r="Q19"/>
  <c r="F20"/>
  <c r="G20"/>
  <c r="J20"/>
  <c r="K20" s="1"/>
  <c r="N20"/>
  <c r="F21"/>
  <c r="G21"/>
  <c r="J21"/>
  <c r="K21" s="1"/>
  <c r="N21"/>
  <c r="O21"/>
  <c r="P21"/>
  <c r="R21"/>
  <c r="S21"/>
  <c r="F22"/>
  <c r="G22" s="1"/>
  <c r="J22"/>
  <c r="K22"/>
  <c r="N22"/>
  <c r="P22"/>
  <c r="Q22"/>
  <c r="F23"/>
  <c r="G23"/>
  <c r="J23"/>
  <c r="K23"/>
  <c r="N23"/>
  <c r="Q23"/>
  <c r="R23"/>
  <c r="S23" s="1"/>
  <c r="F24"/>
  <c r="G24"/>
  <c r="J24"/>
  <c r="K24" s="1"/>
  <c r="N24"/>
  <c r="R24"/>
  <c r="S24"/>
  <c r="F25"/>
  <c r="G25"/>
  <c r="J25"/>
  <c r="K25"/>
  <c r="N25"/>
  <c r="O25"/>
  <c r="P25"/>
  <c r="R25"/>
  <c r="S25"/>
  <c r="F26"/>
  <c r="G26" s="1"/>
  <c r="J26"/>
  <c r="K26"/>
  <c r="M26"/>
  <c r="N26"/>
  <c r="P26"/>
  <c r="Q26"/>
  <c r="F27"/>
  <c r="G27" s="1"/>
  <c r="J27"/>
  <c r="K27"/>
  <c r="N27"/>
  <c r="F28"/>
  <c r="G28"/>
  <c r="J28"/>
  <c r="K28" s="1"/>
  <c r="N28"/>
  <c r="O28"/>
  <c r="R28"/>
  <c r="S28"/>
  <c r="F29"/>
  <c r="G29"/>
  <c r="M29" s="1"/>
  <c r="J29"/>
  <c r="K29"/>
  <c r="N29"/>
  <c r="O29"/>
  <c r="P29"/>
  <c r="R29"/>
  <c r="S29"/>
  <c r="F30"/>
  <c r="G30" s="1"/>
  <c r="M30" s="1"/>
  <c r="J30"/>
  <c r="K30"/>
  <c r="N30"/>
  <c r="F31"/>
  <c r="G31"/>
  <c r="M31" s="1"/>
  <c r="J31"/>
  <c r="K31"/>
  <c r="N31"/>
  <c r="F32"/>
  <c r="G32"/>
  <c r="O32" s="1"/>
  <c r="J32"/>
  <c r="K32" s="1"/>
  <c r="N32"/>
  <c r="R32"/>
  <c r="S32" s="1"/>
  <c r="F33"/>
  <c r="G33"/>
  <c r="J33"/>
  <c r="K33" s="1"/>
  <c r="N33"/>
  <c r="O33"/>
  <c r="P33"/>
  <c r="R33"/>
  <c r="S33"/>
  <c r="F34"/>
  <c r="G34" s="1"/>
  <c r="M34" s="1"/>
  <c r="J34"/>
  <c r="K34"/>
  <c r="N34"/>
  <c r="P34"/>
  <c r="F35"/>
  <c r="G35"/>
  <c r="M35" s="1"/>
  <c r="J35"/>
  <c r="K35"/>
  <c r="N35"/>
  <c r="Q35"/>
  <c r="F36"/>
  <c r="G36"/>
  <c r="O36" s="1"/>
  <c r="J36"/>
  <c r="K36" s="1"/>
  <c r="N36"/>
  <c r="R36"/>
  <c r="S36"/>
  <c r="F37"/>
  <c r="G37"/>
  <c r="J37"/>
  <c r="K37"/>
  <c r="N37"/>
  <c r="O37"/>
  <c r="P37"/>
  <c r="R37"/>
  <c r="S37"/>
  <c r="F38"/>
  <c r="G38" s="1"/>
  <c r="J38"/>
  <c r="K38"/>
  <c r="N38"/>
  <c r="P38"/>
  <c r="Q38"/>
  <c r="F39"/>
  <c r="G39"/>
  <c r="J39"/>
  <c r="K39"/>
  <c r="N39"/>
  <c r="Q39"/>
  <c r="R39"/>
  <c r="S39" s="1"/>
  <c r="F40"/>
  <c r="G40"/>
  <c r="J40"/>
  <c r="K40" s="1"/>
  <c r="N40"/>
  <c r="R40"/>
  <c r="S40"/>
  <c r="F41"/>
  <c r="G41"/>
  <c r="J41"/>
  <c r="K41"/>
  <c r="N41"/>
  <c r="O41"/>
  <c r="P41"/>
  <c r="R41"/>
  <c r="S41"/>
  <c r="F42"/>
  <c r="G42" s="1"/>
  <c r="J42"/>
  <c r="K42"/>
  <c r="M42"/>
  <c r="N42"/>
  <c r="P42"/>
  <c r="Q42"/>
  <c r="F43"/>
  <c r="G43" s="1"/>
  <c r="J43"/>
  <c r="K43"/>
  <c r="N43"/>
  <c r="F44"/>
  <c r="G44"/>
  <c r="P44" s="1"/>
  <c r="J44"/>
  <c r="K44" s="1"/>
  <c r="M44"/>
  <c r="N44"/>
  <c r="O44"/>
  <c r="Q44"/>
  <c r="R44"/>
  <c r="S44" s="1"/>
  <c r="F45"/>
  <c r="G45"/>
  <c r="J45"/>
  <c r="K45" s="1"/>
  <c r="N45"/>
  <c r="O45"/>
  <c r="P45"/>
  <c r="F46"/>
  <c r="G46" s="1"/>
  <c r="R46" s="1"/>
  <c r="J46"/>
  <c r="K46" s="1"/>
  <c r="N46"/>
  <c r="O46"/>
  <c r="S46"/>
  <c r="F47"/>
  <c r="G47" s="1"/>
  <c r="J47"/>
  <c r="K47"/>
  <c r="N47"/>
  <c r="F48"/>
  <c r="G48"/>
  <c r="P48" s="1"/>
  <c r="J48"/>
  <c r="K48" s="1"/>
  <c r="M48"/>
  <c r="N48"/>
  <c r="O48"/>
  <c r="Q48"/>
  <c r="R48"/>
  <c r="S48" s="1"/>
  <c r="F49"/>
  <c r="G49"/>
  <c r="J49"/>
  <c r="K49" s="1"/>
  <c r="N49"/>
  <c r="O49"/>
  <c r="P49"/>
  <c r="F50"/>
  <c r="G50" s="1"/>
  <c r="R50" s="1"/>
  <c r="J50"/>
  <c r="K50" s="1"/>
  <c r="N50"/>
  <c r="O50"/>
  <c r="S50"/>
  <c r="F51"/>
  <c r="G51" s="1"/>
  <c r="J51"/>
  <c r="K51"/>
  <c r="N51"/>
  <c r="F52"/>
  <c r="G52"/>
  <c r="P52" s="1"/>
  <c r="J52"/>
  <c r="K52" s="1"/>
  <c r="M52"/>
  <c r="N52"/>
  <c r="O52"/>
  <c r="Q52"/>
  <c r="R52"/>
  <c r="S52" s="1"/>
  <c r="F53"/>
  <c r="G53"/>
  <c r="J53"/>
  <c r="K53" s="1"/>
  <c r="N53"/>
  <c r="O53"/>
  <c r="P53"/>
  <c r="F54"/>
  <c r="G54" s="1"/>
  <c r="R54" s="1"/>
  <c r="J54"/>
  <c r="K54" s="1"/>
  <c r="N54"/>
  <c r="O54"/>
  <c r="S54"/>
  <c r="F55"/>
  <c r="G55" s="1"/>
  <c r="J55"/>
  <c r="K55"/>
  <c r="N55"/>
  <c r="F55" i="1"/>
  <c r="G55"/>
  <c r="P55" s="1"/>
  <c r="R55"/>
  <c r="S55" s="1"/>
  <c r="Q55"/>
  <c r="O55"/>
  <c r="N55"/>
  <c r="J55"/>
  <c r="K55" s="1"/>
  <c r="M55" s="1"/>
  <c r="F54"/>
  <c r="G54"/>
  <c r="Q54" s="1"/>
  <c r="O54"/>
  <c r="N54"/>
  <c r="J54"/>
  <c r="K54"/>
  <c r="M54"/>
  <c r="F53"/>
  <c r="G53" s="1"/>
  <c r="P53" s="1"/>
  <c r="R53"/>
  <c r="S53"/>
  <c r="Q53"/>
  <c r="O53"/>
  <c r="N53"/>
  <c r="J53"/>
  <c r="K53" s="1"/>
  <c r="M53"/>
  <c r="F52"/>
  <c r="G52"/>
  <c r="Q52"/>
  <c r="N52"/>
  <c r="J52"/>
  <c r="K52"/>
  <c r="F51"/>
  <c r="G51"/>
  <c r="P51" s="1"/>
  <c r="R51"/>
  <c r="S51" s="1"/>
  <c r="Q51"/>
  <c r="O51"/>
  <c r="N51"/>
  <c r="J51"/>
  <c r="K51" s="1"/>
  <c r="M51" s="1"/>
  <c r="F50"/>
  <c r="G50"/>
  <c r="Q50" s="1"/>
  <c r="O50"/>
  <c r="N50"/>
  <c r="J50"/>
  <c r="K50"/>
  <c r="M50"/>
  <c r="F49"/>
  <c r="G49" s="1"/>
  <c r="P49" s="1"/>
  <c r="R49"/>
  <c r="S49"/>
  <c r="Q49"/>
  <c r="O49"/>
  <c r="N49"/>
  <c r="J49"/>
  <c r="K49" s="1"/>
  <c r="M49"/>
  <c r="F48"/>
  <c r="G48"/>
  <c r="Q48"/>
  <c r="N48"/>
  <c r="J48"/>
  <c r="K48"/>
  <c r="F47"/>
  <c r="G47"/>
  <c r="P47" s="1"/>
  <c r="R47"/>
  <c r="S47" s="1"/>
  <c r="Q47"/>
  <c r="O47"/>
  <c r="N47"/>
  <c r="J47"/>
  <c r="K47" s="1"/>
  <c r="M47" s="1"/>
  <c r="F46"/>
  <c r="G46"/>
  <c r="Q46" s="1"/>
  <c r="O46"/>
  <c r="N46"/>
  <c r="J46"/>
  <c r="K46"/>
  <c r="M46"/>
  <c r="F45"/>
  <c r="G45" s="1"/>
  <c r="P45" s="1"/>
  <c r="R45"/>
  <c r="S45"/>
  <c r="Q45"/>
  <c r="O45"/>
  <c r="N45"/>
  <c r="J45"/>
  <c r="K45" s="1"/>
  <c r="M45"/>
  <c r="F44"/>
  <c r="G44"/>
  <c r="Q44"/>
  <c r="N44"/>
  <c r="J44"/>
  <c r="K44"/>
  <c r="F43"/>
  <c r="G43"/>
  <c r="P43" s="1"/>
  <c r="R43"/>
  <c r="S43" s="1"/>
  <c r="Q43"/>
  <c r="O43"/>
  <c r="N43"/>
  <c r="J43"/>
  <c r="K43" s="1"/>
  <c r="M43" s="1"/>
  <c r="F42"/>
  <c r="G42"/>
  <c r="Q42" s="1"/>
  <c r="P42"/>
  <c r="O42"/>
  <c r="N42"/>
  <c r="J42"/>
  <c r="K42"/>
  <c r="M42" s="1"/>
  <c r="F41"/>
  <c r="G41" s="1"/>
  <c r="P41" s="1"/>
  <c r="R41"/>
  <c r="S41"/>
  <c r="Q41"/>
  <c r="O41"/>
  <c r="N41"/>
  <c r="J41"/>
  <c r="K41" s="1"/>
  <c r="M41" s="1"/>
  <c r="F40"/>
  <c r="G40"/>
  <c r="Q40"/>
  <c r="N40"/>
  <c r="J40"/>
  <c r="K40" s="1"/>
  <c r="F39"/>
  <c r="G39"/>
  <c r="P39" s="1"/>
  <c r="R39"/>
  <c r="S39" s="1"/>
  <c r="Q39"/>
  <c r="O39"/>
  <c r="N39"/>
  <c r="J39"/>
  <c r="K39" s="1"/>
  <c r="M39" s="1"/>
  <c r="F38"/>
  <c r="G38"/>
  <c r="Q38" s="1"/>
  <c r="P38"/>
  <c r="O38"/>
  <c r="N38"/>
  <c r="J38"/>
  <c r="K38"/>
  <c r="M38" s="1"/>
  <c r="F37"/>
  <c r="G37" s="1"/>
  <c r="P37" s="1"/>
  <c r="R37"/>
  <c r="S37"/>
  <c r="Q37"/>
  <c r="O37"/>
  <c r="N37"/>
  <c r="J37"/>
  <c r="K37" s="1"/>
  <c r="M37" s="1"/>
  <c r="F36"/>
  <c r="G36"/>
  <c r="Q36"/>
  <c r="N36"/>
  <c r="J36"/>
  <c r="K36" s="1"/>
  <c r="F35"/>
  <c r="G35"/>
  <c r="P35" s="1"/>
  <c r="R35"/>
  <c r="S35" s="1"/>
  <c r="Q35"/>
  <c r="O35"/>
  <c r="N35"/>
  <c r="J35"/>
  <c r="K35" s="1"/>
  <c r="M35" s="1"/>
  <c r="F34"/>
  <c r="G34"/>
  <c r="Q34" s="1"/>
  <c r="P34"/>
  <c r="O34"/>
  <c r="N34"/>
  <c r="J34"/>
  <c r="K34"/>
  <c r="M34" s="1"/>
  <c r="F33"/>
  <c r="G33" s="1"/>
  <c r="P33" s="1"/>
  <c r="R33"/>
  <c r="S33"/>
  <c r="Q33"/>
  <c r="O33"/>
  <c r="N33"/>
  <c r="J33"/>
  <c r="K33" s="1"/>
  <c r="M33" s="1"/>
  <c r="F32"/>
  <c r="G32"/>
  <c r="Q32"/>
  <c r="N32"/>
  <c r="J32"/>
  <c r="K32" s="1"/>
  <c r="F31"/>
  <c r="G31"/>
  <c r="P31" s="1"/>
  <c r="R31"/>
  <c r="S31" s="1"/>
  <c r="Q31"/>
  <c r="O31"/>
  <c r="N31"/>
  <c r="J31"/>
  <c r="K31" s="1"/>
  <c r="M31" s="1"/>
  <c r="F30"/>
  <c r="G30"/>
  <c r="Q30" s="1"/>
  <c r="P30"/>
  <c r="N30"/>
  <c r="J30"/>
  <c r="K30"/>
  <c r="M30" s="1"/>
  <c r="F29"/>
  <c r="G29" s="1"/>
  <c r="P29" s="1"/>
  <c r="R29"/>
  <c r="S29"/>
  <c r="Q29"/>
  <c r="O29"/>
  <c r="N29"/>
  <c r="J29"/>
  <c r="K29" s="1"/>
  <c r="M29" s="1"/>
  <c r="F28"/>
  <c r="G28"/>
  <c r="Q28"/>
  <c r="N28"/>
  <c r="J28"/>
  <c r="K28" s="1"/>
  <c r="F27"/>
  <c r="G27"/>
  <c r="R27" s="1"/>
  <c r="S27" s="1"/>
  <c r="P27"/>
  <c r="N27"/>
  <c r="J27"/>
  <c r="K27"/>
  <c r="F26"/>
  <c r="G26"/>
  <c r="Q26" s="1"/>
  <c r="R26"/>
  <c r="S26" s="1"/>
  <c r="P26"/>
  <c r="O26"/>
  <c r="N26"/>
  <c r="J26"/>
  <c r="K26"/>
  <c r="M26"/>
  <c r="F25"/>
  <c r="G25" s="1"/>
  <c r="N25"/>
  <c r="J25"/>
  <c r="K25" s="1"/>
  <c r="F24"/>
  <c r="G24" s="1"/>
  <c r="N24"/>
  <c r="J24"/>
  <c r="K24" s="1"/>
  <c r="F23"/>
  <c r="G23"/>
  <c r="O23" s="1"/>
  <c r="N23"/>
  <c r="J23"/>
  <c r="K23"/>
  <c r="F22"/>
  <c r="G22"/>
  <c r="Q22" s="1"/>
  <c r="R22"/>
  <c r="S22" s="1"/>
  <c r="P22"/>
  <c r="O22"/>
  <c r="N22"/>
  <c r="J22"/>
  <c r="K22"/>
  <c r="M22"/>
  <c r="F21"/>
  <c r="G21" s="1"/>
  <c r="N21"/>
  <c r="J21"/>
  <c r="K21" s="1"/>
  <c r="F20"/>
  <c r="G20" s="1"/>
  <c r="N20"/>
  <c r="J20"/>
  <c r="K20" s="1"/>
  <c r="F19"/>
  <c r="G19"/>
  <c r="M19" s="1"/>
  <c r="N19"/>
  <c r="J19"/>
  <c r="K19"/>
  <c r="F18"/>
  <c r="G18"/>
  <c r="Q18" s="1"/>
  <c r="R18"/>
  <c r="S18" s="1"/>
  <c r="P18"/>
  <c r="O18"/>
  <c r="N18"/>
  <c r="J18"/>
  <c r="K18"/>
  <c r="M18"/>
  <c r="F17"/>
  <c r="G17" s="1"/>
  <c r="N17"/>
  <c r="J17"/>
  <c r="K17" s="1"/>
  <c r="F16"/>
  <c r="G16" s="1"/>
  <c r="N16"/>
  <c r="J16"/>
  <c r="K16" s="1"/>
  <c r="F15"/>
  <c r="G15"/>
  <c r="O15" s="1"/>
  <c r="N15"/>
  <c r="J15"/>
  <c r="K15"/>
  <c r="F14"/>
  <c r="G14"/>
  <c r="Q14" s="1"/>
  <c r="R14"/>
  <c r="S14" s="1"/>
  <c r="P14"/>
  <c r="O14"/>
  <c r="N14"/>
  <c r="J14"/>
  <c r="K14"/>
  <c r="M14"/>
  <c r="F13"/>
  <c r="G13" s="1"/>
  <c r="N13"/>
  <c r="J13"/>
  <c r="K13" s="1"/>
  <c r="F12"/>
  <c r="G12" s="1"/>
  <c r="N12"/>
  <c r="J12"/>
  <c r="K12" s="1"/>
  <c r="F11"/>
  <c r="G11"/>
  <c r="O11" s="1"/>
  <c r="N11"/>
  <c r="J11"/>
  <c r="K11"/>
  <c r="F10"/>
  <c r="G10"/>
  <c r="Q10" s="1"/>
  <c r="R10"/>
  <c r="S10" s="1"/>
  <c r="P10"/>
  <c r="O10"/>
  <c r="N10"/>
  <c r="J10"/>
  <c r="K10"/>
  <c r="M10"/>
  <c r="F9"/>
  <c r="G9" s="1"/>
  <c r="N9"/>
  <c r="J9"/>
  <c r="K9" s="1"/>
  <c r="F8"/>
  <c r="G8" s="1"/>
  <c r="N8"/>
  <c r="J8"/>
  <c r="K8" s="1"/>
  <c r="F7"/>
  <c r="G7" s="1"/>
  <c r="N7"/>
  <c r="J7"/>
  <c r="K7" s="1"/>
  <c r="F6"/>
  <c r="G6" s="1"/>
  <c r="N6"/>
  <c r="J6"/>
  <c r="K6" s="1"/>
  <c r="F5"/>
  <c r="G5" s="1"/>
  <c r="N5"/>
  <c r="J5"/>
  <c r="K5" s="1"/>
  <c r="F4"/>
  <c r="G4" s="1"/>
  <c r="N4"/>
  <c r="J4"/>
  <c r="K4" s="1"/>
  <c r="F3"/>
  <c r="G3" s="1"/>
  <c r="R3" s="1"/>
  <c r="S3" s="1"/>
  <c r="N3"/>
  <c r="J3"/>
  <c r="K3"/>
  <c r="O7" l="1"/>
  <c r="P7"/>
  <c r="Q6"/>
  <c r="O6"/>
  <c r="M6"/>
  <c r="P6"/>
  <c r="R6"/>
  <c r="S6" s="1"/>
  <c r="R8"/>
  <c r="S8" s="1"/>
  <c r="O8"/>
  <c r="M8"/>
  <c r="P8"/>
  <c r="Q8"/>
  <c r="O55" i="4"/>
  <c r="M55"/>
  <c r="R55"/>
  <c r="S55" s="1"/>
  <c r="Q55"/>
  <c r="P55"/>
  <c r="O27"/>
  <c r="P27"/>
  <c r="M27"/>
  <c r="R27"/>
  <c r="S27" s="1"/>
  <c r="Q27"/>
  <c r="R12" i="1"/>
  <c r="S12" s="1"/>
  <c r="O12"/>
  <c r="M12"/>
  <c r="P12"/>
  <c r="Q12"/>
  <c r="R24"/>
  <c r="S24" s="1"/>
  <c r="O24"/>
  <c r="M24"/>
  <c r="Q24"/>
  <c r="P24"/>
  <c r="O51" i="4"/>
  <c r="M51"/>
  <c r="R51"/>
  <c r="S51" s="1"/>
  <c r="Q51"/>
  <c r="P51"/>
  <c r="R20" i="1"/>
  <c r="S20" s="1"/>
  <c r="O20"/>
  <c r="M20"/>
  <c r="P20"/>
  <c r="Q20"/>
  <c r="P25"/>
  <c r="Q25"/>
  <c r="R25"/>
  <c r="S25" s="1"/>
  <c r="O25"/>
  <c r="M25"/>
  <c r="R16"/>
  <c r="S16" s="1"/>
  <c r="O16"/>
  <c r="M16"/>
  <c r="Q16"/>
  <c r="P16"/>
  <c r="R4"/>
  <c r="S4" s="1"/>
  <c r="O4"/>
  <c r="M4"/>
  <c r="Q4"/>
  <c r="P4"/>
  <c r="P9"/>
  <c r="Q9"/>
  <c r="R9"/>
  <c r="S9" s="1"/>
  <c r="O9"/>
  <c r="M9"/>
  <c r="P13"/>
  <c r="Q13"/>
  <c r="R13"/>
  <c r="S13" s="1"/>
  <c r="O13"/>
  <c r="M13"/>
  <c r="P17"/>
  <c r="Q17"/>
  <c r="R17"/>
  <c r="S17" s="1"/>
  <c r="O17"/>
  <c r="M17"/>
  <c r="P21"/>
  <c r="R21"/>
  <c r="S21" s="1"/>
  <c r="O21"/>
  <c r="M21"/>
  <c r="Q21"/>
  <c r="O47" i="4"/>
  <c r="M47"/>
  <c r="R47"/>
  <c r="S47" s="1"/>
  <c r="Q47"/>
  <c r="P47"/>
  <c r="P5" i="1"/>
  <c r="Q5"/>
  <c r="R5"/>
  <c r="S5" s="1"/>
  <c r="O5"/>
  <c r="M5"/>
  <c r="O43" i="4"/>
  <c r="M43"/>
  <c r="R43"/>
  <c r="S43" s="1"/>
  <c r="Q43"/>
  <c r="P43"/>
  <c r="R28" i="1"/>
  <c r="S28" s="1"/>
  <c r="O28"/>
  <c r="R32"/>
  <c r="S32" s="1"/>
  <c r="O32"/>
  <c r="M32"/>
  <c r="R36"/>
  <c r="S36" s="1"/>
  <c r="O36"/>
  <c r="M36"/>
  <c r="R40"/>
  <c r="S40" s="1"/>
  <c r="O40"/>
  <c r="M40"/>
  <c r="R44"/>
  <c r="S44" s="1"/>
  <c r="O44"/>
  <c r="M44"/>
  <c r="R48"/>
  <c r="S48" s="1"/>
  <c r="O48"/>
  <c r="M48"/>
  <c r="R52"/>
  <c r="S52" s="1"/>
  <c r="O52"/>
  <c r="M52"/>
  <c r="P40" i="4"/>
  <c r="M40"/>
  <c r="Q40"/>
  <c r="O39"/>
  <c r="P39"/>
  <c r="R38"/>
  <c r="S38" s="1"/>
  <c r="O38"/>
  <c r="P24"/>
  <c r="M24"/>
  <c r="Q24"/>
  <c r="O23"/>
  <c r="P23"/>
  <c r="R22"/>
  <c r="S22" s="1"/>
  <c r="O22"/>
  <c r="P20"/>
  <c r="O20"/>
  <c r="M20"/>
  <c r="Q20"/>
  <c r="R18"/>
  <c r="S18" s="1"/>
  <c r="M18"/>
  <c r="Q18"/>
  <c r="O18"/>
  <c r="P16"/>
  <c r="O16"/>
  <c r="M16"/>
  <c r="Q16"/>
  <c r="R14"/>
  <c r="S14" s="1"/>
  <c r="M14"/>
  <c r="Q14"/>
  <c r="O14"/>
  <c r="P12"/>
  <c r="O12"/>
  <c r="M12"/>
  <c r="Q12"/>
  <c r="R10"/>
  <c r="S10" s="1"/>
  <c r="M10"/>
  <c r="Q10"/>
  <c r="O10"/>
  <c r="P8"/>
  <c r="O8"/>
  <c r="M8"/>
  <c r="Q8"/>
  <c r="R6"/>
  <c r="S6" s="1"/>
  <c r="M6"/>
  <c r="Q6"/>
  <c r="O6"/>
  <c r="P4"/>
  <c r="O4"/>
  <c r="M4"/>
  <c r="Q4"/>
  <c r="R55" i="5"/>
  <c r="S55" s="1"/>
  <c r="M55"/>
  <c r="Q55"/>
  <c r="O55"/>
  <c r="P53"/>
  <c r="O53"/>
  <c r="M53"/>
  <c r="Q53"/>
  <c r="R51"/>
  <c r="S51" s="1"/>
  <c r="M51"/>
  <c r="Q51"/>
  <c r="O51"/>
  <c r="P49"/>
  <c r="O49"/>
  <c r="M49"/>
  <c r="Q49"/>
  <c r="R47"/>
  <c r="S47" s="1"/>
  <c r="M47"/>
  <c r="Q47"/>
  <c r="O47"/>
  <c r="P45"/>
  <c r="O45"/>
  <c r="M45"/>
  <c r="Q45"/>
  <c r="R43"/>
  <c r="S43" s="1"/>
  <c r="M43"/>
  <c r="Q43"/>
  <c r="O43"/>
  <c r="P41"/>
  <c r="O41"/>
  <c r="M41"/>
  <c r="Q41"/>
  <c r="R39"/>
  <c r="S39" s="1"/>
  <c r="M39"/>
  <c r="Q39"/>
  <c r="O39"/>
  <c r="O24"/>
  <c r="R24"/>
  <c r="S24" s="1"/>
  <c r="M24"/>
  <c r="Q24"/>
  <c r="P24"/>
  <c r="R23"/>
  <c r="S23" s="1"/>
  <c r="M23"/>
  <c r="Q23"/>
  <c r="P23"/>
  <c r="O23"/>
  <c r="O8"/>
  <c r="R8"/>
  <c r="S8" s="1"/>
  <c r="M8"/>
  <c r="Q8"/>
  <c r="P8"/>
  <c r="R7"/>
  <c r="S7" s="1"/>
  <c r="M7"/>
  <c r="Q7"/>
  <c r="P7"/>
  <c r="O7"/>
  <c r="O45" i="6"/>
  <c r="R45"/>
  <c r="S45" s="1"/>
  <c r="M45"/>
  <c r="Q45"/>
  <c r="P45"/>
  <c r="R44"/>
  <c r="S44" s="1"/>
  <c r="M44"/>
  <c r="Q44"/>
  <c r="P44"/>
  <c r="O44"/>
  <c r="O29"/>
  <c r="R29"/>
  <c r="S29" s="1"/>
  <c r="M29"/>
  <c r="Q29"/>
  <c r="P29"/>
  <c r="R28"/>
  <c r="S28" s="1"/>
  <c r="M28"/>
  <c r="Q28"/>
  <c r="P28"/>
  <c r="O28"/>
  <c r="O13"/>
  <c r="R13"/>
  <c r="S13" s="1"/>
  <c r="M13"/>
  <c r="Q13"/>
  <c r="P13"/>
  <c r="R12"/>
  <c r="S12" s="1"/>
  <c r="M12"/>
  <c r="Q12"/>
  <c r="P12"/>
  <c r="O12"/>
  <c r="O50" i="7"/>
  <c r="R50"/>
  <c r="S50" s="1"/>
  <c r="M50"/>
  <c r="Q50"/>
  <c r="P50"/>
  <c r="R49"/>
  <c r="S49" s="1"/>
  <c r="M49"/>
  <c r="Q49"/>
  <c r="P49"/>
  <c r="O49"/>
  <c r="O34"/>
  <c r="R34"/>
  <c r="S34" s="1"/>
  <c r="M34"/>
  <c r="Q34"/>
  <c r="P34"/>
  <c r="R33"/>
  <c r="S33" s="1"/>
  <c r="M33"/>
  <c r="Q33"/>
  <c r="P33"/>
  <c r="O33"/>
  <c r="O18"/>
  <c r="R18"/>
  <c r="S18" s="1"/>
  <c r="M18"/>
  <c r="Q18"/>
  <c r="P18"/>
  <c r="R17"/>
  <c r="S17" s="1"/>
  <c r="M17"/>
  <c r="Q17"/>
  <c r="P17"/>
  <c r="O17"/>
  <c r="O3" i="1"/>
  <c r="M7"/>
  <c r="R11"/>
  <c r="S11" s="1"/>
  <c r="M15"/>
  <c r="O19"/>
  <c r="Q3"/>
  <c r="Q7"/>
  <c r="Q11"/>
  <c r="Q15"/>
  <c r="Q19"/>
  <c r="Q23"/>
  <c r="Q27"/>
  <c r="Q54" i="4"/>
  <c r="M54"/>
  <c r="Q50"/>
  <c r="M50"/>
  <c r="Q46"/>
  <c r="M46"/>
  <c r="M37"/>
  <c r="R31"/>
  <c r="S31" s="1"/>
  <c r="Q30"/>
  <c r="M34" i="5"/>
  <c r="M18"/>
  <c r="M55" i="6"/>
  <c r="M39"/>
  <c r="M23"/>
  <c r="M7"/>
  <c r="M44" i="7"/>
  <c r="M28"/>
  <c r="M12"/>
  <c r="M53" i="4"/>
  <c r="Q53"/>
  <c r="M49"/>
  <c r="Q49"/>
  <c r="M45"/>
  <c r="Q45"/>
  <c r="P36"/>
  <c r="M36"/>
  <c r="Q36"/>
  <c r="O35"/>
  <c r="P35"/>
  <c r="R34"/>
  <c r="S34" s="1"/>
  <c r="O34"/>
  <c r="O19"/>
  <c r="R19"/>
  <c r="S19" s="1"/>
  <c r="P19"/>
  <c r="O15"/>
  <c r="R15"/>
  <c r="S15" s="1"/>
  <c r="P15"/>
  <c r="O11"/>
  <c r="R11"/>
  <c r="S11" s="1"/>
  <c r="P11"/>
  <c r="O7"/>
  <c r="R7"/>
  <c r="S7" s="1"/>
  <c r="P7"/>
  <c r="O3"/>
  <c r="R3"/>
  <c r="S3" s="1"/>
  <c r="P3"/>
  <c r="O52" i="5"/>
  <c r="R52"/>
  <c r="S52" s="1"/>
  <c r="P52"/>
  <c r="O48"/>
  <c r="R48"/>
  <c r="S48" s="1"/>
  <c r="P48"/>
  <c r="O44"/>
  <c r="R44"/>
  <c r="S44" s="1"/>
  <c r="P44"/>
  <c r="O40"/>
  <c r="R40"/>
  <c r="S40" s="1"/>
  <c r="P40"/>
  <c r="O28"/>
  <c r="R28"/>
  <c r="S28" s="1"/>
  <c r="M28"/>
  <c r="Q28"/>
  <c r="P28"/>
  <c r="R27"/>
  <c r="S27" s="1"/>
  <c r="M27"/>
  <c r="Q27"/>
  <c r="P27"/>
  <c r="O27"/>
  <c r="O12"/>
  <c r="R12"/>
  <c r="S12" s="1"/>
  <c r="M12"/>
  <c r="Q12"/>
  <c r="P12"/>
  <c r="R11"/>
  <c r="S11" s="1"/>
  <c r="M11"/>
  <c r="Q11"/>
  <c r="P11"/>
  <c r="O11"/>
  <c r="O49" i="6"/>
  <c r="R49"/>
  <c r="S49" s="1"/>
  <c r="M49"/>
  <c r="Q49"/>
  <c r="P49"/>
  <c r="R48"/>
  <c r="S48" s="1"/>
  <c r="M48"/>
  <c r="Q48"/>
  <c r="P48"/>
  <c r="O48"/>
  <c r="O33"/>
  <c r="R33"/>
  <c r="S33" s="1"/>
  <c r="M33"/>
  <c r="Q33"/>
  <c r="P33"/>
  <c r="R32"/>
  <c r="S32" s="1"/>
  <c r="M32"/>
  <c r="Q32"/>
  <c r="P32"/>
  <c r="O32"/>
  <c r="O17"/>
  <c r="R17"/>
  <c r="S17" s="1"/>
  <c r="M17"/>
  <c r="Q17"/>
  <c r="P17"/>
  <c r="R16"/>
  <c r="S16" s="1"/>
  <c r="M16"/>
  <c r="Q16"/>
  <c r="P16"/>
  <c r="O16"/>
  <c r="O54" i="7"/>
  <c r="R54"/>
  <c r="S54" s="1"/>
  <c r="M54"/>
  <c r="Q54"/>
  <c r="P54"/>
  <c r="R53"/>
  <c r="S53" s="1"/>
  <c r="M53"/>
  <c r="Q53"/>
  <c r="P53"/>
  <c r="O53"/>
  <c r="O38"/>
  <c r="R38"/>
  <c r="S38" s="1"/>
  <c r="M38"/>
  <c r="Q38"/>
  <c r="P38"/>
  <c r="R37"/>
  <c r="S37" s="1"/>
  <c r="M37"/>
  <c r="Q37"/>
  <c r="P37"/>
  <c r="O37"/>
  <c r="O22"/>
  <c r="R22"/>
  <c r="S22" s="1"/>
  <c r="M22"/>
  <c r="Q22"/>
  <c r="P22"/>
  <c r="R21"/>
  <c r="S21" s="1"/>
  <c r="M21"/>
  <c r="Q21"/>
  <c r="P21"/>
  <c r="O21"/>
  <c r="P40" i="8"/>
  <c r="O40"/>
  <c r="Q40"/>
  <c r="M40"/>
  <c r="R40"/>
  <c r="S40" s="1"/>
  <c r="P36"/>
  <c r="O36"/>
  <c r="Q36"/>
  <c r="M36"/>
  <c r="R36"/>
  <c r="S36" s="1"/>
  <c r="P32"/>
  <c r="O32"/>
  <c r="Q32"/>
  <c r="M32"/>
  <c r="R32"/>
  <c r="S32" s="1"/>
  <c r="P28"/>
  <c r="O28"/>
  <c r="Q28"/>
  <c r="M28"/>
  <c r="R28"/>
  <c r="S28" s="1"/>
  <c r="P24"/>
  <c r="O24"/>
  <c r="Q24"/>
  <c r="M24"/>
  <c r="R24"/>
  <c r="S24" s="1"/>
  <c r="P11" i="1"/>
  <c r="P23"/>
  <c r="P46"/>
  <c r="P50"/>
  <c r="P54"/>
  <c r="M33" i="4"/>
  <c r="M21"/>
  <c r="M17"/>
  <c r="M13"/>
  <c r="M9"/>
  <c r="M5"/>
  <c r="M54" i="5"/>
  <c r="M50"/>
  <c r="M46"/>
  <c r="M42"/>
  <c r="M38"/>
  <c r="M22"/>
  <c r="M43" i="6"/>
  <c r="M11"/>
  <c r="P32" i="4"/>
  <c r="M32"/>
  <c r="Q32"/>
  <c r="O31"/>
  <c r="P31"/>
  <c r="R30"/>
  <c r="S30" s="1"/>
  <c r="O30"/>
  <c r="O32" i="5"/>
  <c r="R32"/>
  <c r="S32" s="1"/>
  <c r="M32"/>
  <c r="Q32"/>
  <c r="P32"/>
  <c r="R31"/>
  <c r="S31" s="1"/>
  <c r="M31"/>
  <c r="Q31"/>
  <c r="P31"/>
  <c r="O31"/>
  <c r="O16"/>
  <c r="R16"/>
  <c r="S16" s="1"/>
  <c r="M16"/>
  <c r="Q16"/>
  <c r="P16"/>
  <c r="R15"/>
  <c r="S15" s="1"/>
  <c r="M15"/>
  <c r="Q15"/>
  <c r="P15"/>
  <c r="O15"/>
  <c r="O53" i="6"/>
  <c r="R53"/>
  <c r="S53" s="1"/>
  <c r="M53"/>
  <c r="Q53"/>
  <c r="P53"/>
  <c r="R52"/>
  <c r="S52" s="1"/>
  <c r="M52"/>
  <c r="Q52"/>
  <c r="P52"/>
  <c r="O52"/>
  <c r="O37"/>
  <c r="R37"/>
  <c r="S37" s="1"/>
  <c r="M37"/>
  <c r="Q37"/>
  <c r="P37"/>
  <c r="R36"/>
  <c r="S36" s="1"/>
  <c r="M36"/>
  <c r="Q36"/>
  <c r="P36"/>
  <c r="O36"/>
  <c r="O21"/>
  <c r="R21"/>
  <c r="S21" s="1"/>
  <c r="M21"/>
  <c r="Q21"/>
  <c r="P21"/>
  <c r="R20"/>
  <c r="S20" s="1"/>
  <c r="M20"/>
  <c r="Q20"/>
  <c r="P20"/>
  <c r="O20"/>
  <c r="O5"/>
  <c r="R5"/>
  <c r="S5" s="1"/>
  <c r="M5"/>
  <c r="Q5"/>
  <c r="P5"/>
  <c r="R4"/>
  <c r="S4" s="1"/>
  <c r="M4"/>
  <c r="Q4"/>
  <c r="P4"/>
  <c r="O4"/>
  <c r="O42" i="7"/>
  <c r="R42"/>
  <c r="S42" s="1"/>
  <c r="M42"/>
  <c r="Q42"/>
  <c r="P42"/>
  <c r="R41"/>
  <c r="S41" s="1"/>
  <c r="M41"/>
  <c r="Q41"/>
  <c r="P41"/>
  <c r="O41"/>
  <c r="O26"/>
  <c r="R26"/>
  <c r="S26" s="1"/>
  <c r="M26"/>
  <c r="Q26"/>
  <c r="P26"/>
  <c r="R25"/>
  <c r="S25" s="1"/>
  <c r="M25"/>
  <c r="Q25"/>
  <c r="P25"/>
  <c r="O25"/>
  <c r="O10"/>
  <c r="M10"/>
  <c r="R10"/>
  <c r="S10" s="1"/>
  <c r="Q10"/>
  <c r="P10"/>
  <c r="O6"/>
  <c r="M6"/>
  <c r="R6"/>
  <c r="S6" s="1"/>
  <c r="Q6"/>
  <c r="P6"/>
  <c r="O55" i="8"/>
  <c r="M55"/>
  <c r="R55"/>
  <c r="S55" s="1"/>
  <c r="Q55"/>
  <c r="P55"/>
  <c r="O51"/>
  <c r="M51"/>
  <c r="R51"/>
  <c r="S51" s="1"/>
  <c r="Q51"/>
  <c r="P51"/>
  <c r="O47"/>
  <c r="M47"/>
  <c r="R47"/>
  <c r="S47" s="1"/>
  <c r="Q47"/>
  <c r="P47"/>
  <c r="P15" i="1"/>
  <c r="P19"/>
  <c r="M3"/>
  <c r="R7"/>
  <c r="S7" s="1"/>
  <c r="M11"/>
  <c r="R15"/>
  <c r="S15" s="1"/>
  <c r="R19"/>
  <c r="S19" s="1"/>
  <c r="M23"/>
  <c r="R23"/>
  <c r="S23" s="1"/>
  <c r="M27"/>
  <c r="Q40" i="5"/>
  <c r="R42" i="4"/>
  <c r="S42" s="1"/>
  <c r="O42"/>
  <c r="P28"/>
  <c r="M28"/>
  <c r="Q28"/>
  <c r="R26"/>
  <c r="S26" s="1"/>
  <c r="O26"/>
  <c r="O36" i="5"/>
  <c r="R36"/>
  <c r="S36" s="1"/>
  <c r="M36"/>
  <c r="Q36"/>
  <c r="P36"/>
  <c r="R35"/>
  <c r="S35" s="1"/>
  <c r="M35"/>
  <c r="Q35"/>
  <c r="P35"/>
  <c r="O35"/>
  <c r="O20"/>
  <c r="R20"/>
  <c r="S20" s="1"/>
  <c r="M20"/>
  <c r="Q20"/>
  <c r="P20"/>
  <c r="R19"/>
  <c r="S19" s="1"/>
  <c r="M19"/>
  <c r="Q19"/>
  <c r="P19"/>
  <c r="O19"/>
  <c r="O4"/>
  <c r="R4"/>
  <c r="S4" s="1"/>
  <c r="M4"/>
  <c r="Q4"/>
  <c r="P4"/>
  <c r="R3"/>
  <c r="S3" s="1"/>
  <c r="M3"/>
  <c r="Q3"/>
  <c r="P3"/>
  <c r="O3"/>
  <c r="O41" i="6"/>
  <c r="R41"/>
  <c r="S41" s="1"/>
  <c r="M41"/>
  <c r="Q41"/>
  <c r="P41"/>
  <c r="R40"/>
  <c r="S40" s="1"/>
  <c r="M40"/>
  <c r="Q40"/>
  <c r="P40"/>
  <c r="O40"/>
  <c r="O25"/>
  <c r="R25"/>
  <c r="S25" s="1"/>
  <c r="M25"/>
  <c r="Q25"/>
  <c r="P25"/>
  <c r="R24"/>
  <c r="S24" s="1"/>
  <c r="M24"/>
  <c r="Q24"/>
  <c r="P24"/>
  <c r="O24"/>
  <c r="O9"/>
  <c r="R9"/>
  <c r="S9" s="1"/>
  <c r="M9"/>
  <c r="Q9"/>
  <c r="P9"/>
  <c r="R8"/>
  <c r="S8" s="1"/>
  <c r="M8"/>
  <c r="Q8"/>
  <c r="P8"/>
  <c r="O8"/>
  <c r="O46" i="7"/>
  <c r="R46"/>
  <c r="S46" s="1"/>
  <c r="M46"/>
  <c r="Q46"/>
  <c r="P46"/>
  <c r="R45"/>
  <c r="S45" s="1"/>
  <c r="M45"/>
  <c r="Q45"/>
  <c r="P45"/>
  <c r="O45"/>
  <c r="O30"/>
  <c r="R30"/>
  <c r="S30" s="1"/>
  <c r="M30"/>
  <c r="Q30"/>
  <c r="P30"/>
  <c r="R29"/>
  <c r="S29" s="1"/>
  <c r="M29"/>
  <c r="Q29"/>
  <c r="P29"/>
  <c r="O29"/>
  <c r="O14"/>
  <c r="R14"/>
  <c r="S14" s="1"/>
  <c r="M14"/>
  <c r="Q14"/>
  <c r="P14"/>
  <c r="R13"/>
  <c r="S13" s="1"/>
  <c r="M13"/>
  <c r="Q13"/>
  <c r="P13"/>
  <c r="O13"/>
  <c r="P3" i="1"/>
  <c r="O27"/>
  <c r="O30"/>
  <c r="M28"/>
  <c r="P28"/>
  <c r="R30"/>
  <c r="S30" s="1"/>
  <c r="P32"/>
  <c r="R34"/>
  <c r="S34" s="1"/>
  <c r="P36"/>
  <c r="R38"/>
  <c r="S38" s="1"/>
  <c r="P40"/>
  <c r="R42"/>
  <c r="S42" s="1"/>
  <c r="P44"/>
  <c r="R46"/>
  <c r="S46" s="1"/>
  <c r="P48"/>
  <c r="R50"/>
  <c r="S50" s="1"/>
  <c r="P52"/>
  <c r="R54"/>
  <c r="S54" s="1"/>
  <c r="P54" i="4"/>
  <c r="R53"/>
  <c r="S53" s="1"/>
  <c r="P50"/>
  <c r="R49"/>
  <c r="S49" s="1"/>
  <c r="P46"/>
  <c r="R45"/>
  <c r="S45" s="1"/>
  <c r="M41"/>
  <c r="O40"/>
  <c r="M39"/>
  <c r="M38"/>
  <c r="R35"/>
  <c r="S35" s="1"/>
  <c r="Q34"/>
  <c r="Q31"/>
  <c r="P30"/>
  <c r="M25"/>
  <c r="O24"/>
  <c r="M23"/>
  <c r="M22"/>
  <c r="R20"/>
  <c r="S20" s="1"/>
  <c r="R16"/>
  <c r="S16" s="1"/>
  <c r="R12"/>
  <c r="S12" s="1"/>
  <c r="R8"/>
  <c r="S8" s="1"/>
  <c r="R4"/>
  <c r="S4" s="1"/>
  <c r="R53" i="5"/>
  <c r="S53" s="1"/>
  <c r="R49"/>
  <c r="S49" s="1"/>
  <c r="R45"/>
  <c r="S45" s="1"/>
  <c r="R41"/>
  <c r="S41" s="1"/>
  <c r="M30"/>
  <c r="M14"/>
  <c r="M51" i="6"/>
  <c r="M35"/>
  <c r="M19"/>
  <c r="M3"/>
  <c r="M40" i="7"/>
  <c r="M24"/>
  <c r="R42" i="8"/>
  <c r="S42" s="1"/>
  <c r="M42"/>
  <c r="Q42"/>
  <c r="R38"/>
  <c r="S38" s="1"/>
  <c r="M38"/>
  <c r="Q38"/>
  <c r="R34"/>
  <c r="S34" s="1"/>
  <c r="M34"/>
  <c r="Q34"/>
  <c r="R30"/>
  <c r="S30" s="1"/>
  <c r="M30"/>
  <c r="Q30"/>
  <c r="R26"/>
  <c r="S26" s="1"/>
  <c r="M26"/>
  <c r="Q26"/>
  <c r="R22"/>
  <c r="S22" s="1"/>
  <c r="M22"/>
  <c r="Q22"/>
  <c r="P20"/>
  <c r="O20"/>
  <c r="R20"/>
  <c r="S20" s="1"/>
  <c r="P16"/>
  <c r="O16"/>
  <c r="R16"/>
  <c r="S16" s="1"/>
  <c r="P12"/>
  <c r="O12"/>
  <c r="R12"/>
  <c r="S12" s="1"/>
  <c r="P8"/>
  <c r="O8"/>
  <c r="R8"/>
  <c r="S8" s="1"/>
  <c r="P4"/>
  <c r="O4"/>
  <c r="R4"/>
  <c r="S4" s="1"/>
  <c r="P53" i="9"/>
  <c r="O53"/>
  <c r="R53"/>
  <c r="S53" s="1"/>
  <c r="P49"/>
  <c r="O49"/>
  <c r="R49"/>
  <c r="S49" s="1"/>
  <c r="P45"/>
  <c r="O45"/>
  <c r="R45"/>
  <c r="S45" s="1"/>
  <c r="P41"/>
  <c r="O41"/>
  <c r="R41"/>
  <c r="S41" s="1"/>
  <c r="R39"/>
  <c r="S39" s="1"/>
  <c r="M39"/>
  <c r="Q39"/>
  <c r="P39"/>
  <c r="O39"/>
  <c r="P37"/>
  <c r="O37"/>
  <c r="R37"/>
  <c r="S37" s="1"/>
  <c r="M37"/>
  <c r="Q37"/>
  <c r="O36"/>
  <c r="R36"/>
  <c r="S36" s="1"/>
  <c r="M36"/>
  <c r="Q36"/>
  <c r="P36"/>
  <c r="R23"/>
  <c r="S23" s="1"/>
  <c r="M23"/>
  <c r="Q23"/>
  <c r="P23"/>
  <c r="O23"/>
  <c r="P21"/>
  <c r="O21"/>
  <c r="R21"/>
  <c r="S21" s="1"/>
  <c r="M21"/>
  <c r="Q21"/>
  <c r="O20"/>
  <c r="R20"/>
  <c r="S20" s="1"/>
  <c r="M20"/>
  <c r="Q20"/>
  <c r="P20"/>
  <c r="R7"/>
  <c r="S7" s="1"/>
  <c r="M7"/>
  <c r="Q7"/>
  <c r="P7"/>
  <c r="O7"/>
  <c r="P5"/>
  <c r="O5"/>
  <c r="R5"/>
  <c r="S5" s="1"/>
  <c r="M5"/>
  <c r="Q5"/>
  <c r="O4"/>
  <c r="R4"/>
  <c r="S4" s="1"/>
  <c r="M4"/>
  <c r="Q4"/>
  <c r="P4"/>
  <c r="P54" i="10"/>
  <c r="O54"/>
  <c r="M54"/>
  <c r="R54"/>
  <c r="S54" s="1"/>
  <c r="Q54"/>
  <c r="O53"/>
  <c r="P53"/>
  <c r="M53"/>
  <c r="R53"/>
  <c r="S53" s="1"/>
  <c r="Q53"/>
  <c r="Q37" i="5"/>
  <c r="M37"/>
  <c r="Q33"/>
  <c r="M33"/>
  <c r="Q29"/>
  <c r="M29"/>
  <c r="Q25"/>
  <c r="M25"/>
  <c r="Q21"/>
  <c r="M21"/>
  <c r="Q17"/>
  <c r="M17"/>
  <c r="Q13"/>
  <c r="M13"/>
  <c r="Q9"/>
  <c r="M9"/>
  <c r="Q5"/>
  <c r="M5"/>
  <c r="Q54" i="6"/>
  <c r="M54"/>
  <c r="Q50"/>
  <c r="M50"/>
  <c r="Q46"/>
  <c r="M46"/>
  <c r="Q42"/>
  <c r="M42"/>
  <c r="Q38"/>
  <c r="M38"/>
  <c r="Q34"/>
  <c r="M34"/>
  <c r="Q30"/>
  <c r="M30"/>
  <c r="Q26"/>
  <c r="M26"/>
  <c r="Q22"/>
  <c r="M22"/>
  <c r="Q18"/>
  <c r="M18"/>
  <c r="Q14"/>
  <c r="M14"/>
  <c r="Q10"/>
  <c r="M10"/>
  <c r="Q6"/>
  <c r="M6"/>
  <c r="Q55" i="7"/>
  <c r="M55"/>
  <c r="Q51"/>
  <c r="M51"/>
  <c r="Q47"/>
  <c r="M47"/>
  <c r="Q43"/>
  <c r="M43"/>
  <c r="Q39"/>
  <c r="M39"/>
  <c r="Q35"/>
  <c r="M35"/>
  <c r="Q31"/>
  <c r="M31"/>
  <c r="Q27"/>
  <c r="M27"/>
  <c r="Q23"/>
  <c r="M23"/>
  <c r="Q19"/>
  <c r="M19"/>
  <c r="Q15"/>
  <c r="M15"/>
  <c r="Q11"/>
  <c r="M11"/>
  <c r="Q9"/>
  <c r="M9"/>
  <c r="Q5"/>
  <c r="M5"/>
  <c r="Q54" i="8"/>
  <c r="M54"/>
  <c r="Q50"/>
  <c r="M50"/>
  <c r="Q46"/>
  <c r="M46"/>
  <c r="M38" i="9"/>
  <c r="M22"/>
  <c r="M6"/>
  <c r="M8" i="7"/>
  <c r="Q8"/>
  <c r="M4"/>
  <c r="Q4"/>
  <c r="M53" i="8"/>
  <c r="Q53"/>
  <c r="M49"/>
  <c r="Q49"/>
  <c r="M45"/>
  <c r="Q45"/>
  <c r="R35" i="9"/>
  <c r="S35" s="1"/>
  <c r="M35"/>
  <c r="Q35"/>
  <c r="P35"/>
  <c r="O35"/>
  <c r="P33"/>
  <c r="O33"/>
  <c r="R33"/>
  <c r="S33" s="1"/>
  <c r="M33"/>
  <c r="Q33"/>
  <c r="O32"/>
  <c r="R32"/>
  <c r="S32" s="1"/>
  <c r="M32"/>
  <c r="Q32"/>
  <c r="P32"/>
  <c r="R19"/>
  <c r="S19" s="1"/>
  <c r="M19"/>
  <c r="Q19"/>
  <c r="P19"/>
  <c r="O19"/>
  <c r="P17"/>
  <c r="O17"/>
  <c r="R17"/>
  <c r="S17" s="1"/>
  <c r="M17"/>
  <c r="Q17"/>
  <c r="O16"/>
  <c r="R16"/>
  <c r="S16" s="1"/>
  <c r="M16"/>
  <c r="Q16"/>
  <c r="P16"/>
  <c r="P46" i="10"/>
  <c r="O46"/>
  <c r="M46"/>
  <c r="R46"/>
  <c r="S46" s="1"/>
  <c r="Q46"/>
  <c r="O45"/>
  <c r="P45"/>
  <c r="M45"/>
  <c r="R45"/>
  <c r="S45" s="1"/>
  <c r="Q45"/>
  <c r="M34" i="9"/>
  <c r="M41" i="8"/>
  <c r="Q41"/>
  <c r="P41"/>
  <c r="M37"/>
  <c r="Q37"/>
  <c r="P37"/>
  <c r="M33"/>
  <c r="Q33"/>
  <c r="P33"/>
  <c r="M29"/>
  <c r="Q29"/>
  <c r="P29"/>
  <c r="M25"/>
  <c r="Q25"/>
  <c r="P25"/>
  <c r="M21"/>
  <c r="Q21"/>
  <c r="P21"/>
  <c r="R18"/>
  <c r="S18" s="1"/>
  <c r="M18"/>
  <c r="Q18"/>
  <c r="P18"/>
  <c r="M17"/>
  <c r="Q17"/>
  <c r="P17"/>
  <c r="O17"/>
  <c r="R14"/>
  <c r="S14" s="1"/>
  <c r="M14"/>
  <c r="Q14"/>
  <c r="P14"/>
  <c r="M13"/>
  <c r="Q13"/>
  <c r="P13"/>
  <c r="O13"/>
  <c r="R10"/>
  <c r="S10" s="1"/>
  <c r="M10"/>
  <c r="Q10"/>
  <c r="P10"/>
  <c r="M9"/>
  <c r="Q9"/>
  <c r="P9"/>
  <c r="O9"/>
  <c r="R6"/>
  <c r="S6" s="1"/>
  <c r="M6"/>
  <c r="Q6"/>
  <c r="P6"/>
  <c r="M5"/>
  <c r="Q5"/>
  <c r="P5"/>
  <c r="O5"/>
  <c r="R55" i="9"/>
  <c r="S55" s="1"/>
  <c r="M55"/>
  <c r="Q55"/>
  <c r="P55"/>
  <c r="M54"/>
  <c r="Q54"/>
  <c r="P54"/>
  <c r="O54"/>
  <c r="R51"/>
  <c r="S51" s="1"/>
  <c r="M51"/>
  <c r="Q51"/>
  <c r="P51"/>
  <c r="M50"/>
  <c r="Q50"/>
  <c r="P50"/>
  <c r="O50"/>
  <c r="R47"/>
  <c r="S47" s="1"/>
  <c r="M47"/>
  <c r="Q47"/>
  <c r="P47"/>
  <c r="M46"/>
  <c r="Q46"/>
  <c r="P46"/>
  <c r="O46"/>
  <c r="R43"/>
  <c r="S43" s="1"/>
  <c r="M43"/>
  <c r="Q43"/>
  <c r="P43"/>
  <c r="M42"/>
  <c r="Q42"/>
  <c r="P42"/>
  <c r="O42"/>
  <c r="R31"/>
  <c r="S31" s="1"/>
  <c r="M31"/>
  <c r="Q31"/>
  <c r="P31"/>
  <c r="O31"/>
  <c r="P29"/>
  <c r="O29"/>
  <c r="R29"/>
  <c r="S29" s="1"/>
  <c r="M29"/>
  <c r="Q29"/>
  <c r="O28"/>
  <c r="R28"/>
  <c r="S28" s="1"/>
  <c r="M28"/>
  <c r="Q28"/>
  <c r="P28"/>
  <c r="R15"/>
  <c r="S15" s="1"/>
  <c r="M15"/>
  <c r="Q15"/>
  <c r="P15"/>
  <c r="O15"/>
  <c r="P13"/>
  <c r="O13"/>
  <c r="R13"/>
  <c r="S13" s="1"/>
  <c r="M13"/>
  <c r="Q13"/>
  <c r="O12"/>
  <c r="R12"/>
  <c r="S12" s="1"/>
  <c r="M12"/>
  <c r="Q12"/>
  <c r="P12"/>
  <c r="O37" i="5"/>
  <c r="O33"/>
  <c r="O29"/>
  <c r="O25"/>
  <c r="O21"/>
  <c r="O17"/>
  <c r="O13"/>
  <c r="O9"/>
  <c r="O5"/>
  <c r="O54" i="6"/>
  <c r="O50"/>
  <c r="O46"/>
  <c r="O42"/>
  <c r="O38"/>
  <c r="O34"/>
  <c r="O30"/>
  <c r="O26"/>
  <c r="O22"/>
  <c r="O18"/>
  <c r="O14"/>
  <c r="O10"/>
  <c r="O6"/>
  <c r="O55" i="7"/>
  <c r="O51"/>
  <c r="O47"/>
  <c r="O43"/>
  <c r="O39"/>
  <c r="O35"/>
  <c r="O31"/>
  <c r="O27"/>
  <c r="O23"/>
  <c r="O19"/>
  <c r="O15"/>
  <c r="O11"/>
  <c r="O9"/>
  <c r="P8"/>
  <c r="O5"/>
  <c r="P4"/>
  <c r="O54" i="8"/>
  <c r="P53"/>
  <c r="O50"/>
  <c r="P49"/>
  <c r="O46"/>
  <c r="P45"/>
  <c r="O39"/>
  <c r="R39"/>
  <c r="S39" s="1"/>
  <c r="O35"/>
  <c r="R35"/>
  <c r="S35" s="1"/>
  <c r="O31"/>
  <c r="R31"/>
  <c r="S31" s="1"/>
  <c r="O27"/>
  <c r="R27"/>
  <c r="S27" s="1"/>
  <c r="O23"/>
  <c r="R23"/>
  <c r="S23" s="1"/>
  <c r="O19"/>
  <c r="R19"/>
  <c r="S19" s="1"/>
  <c r="M19"/>
  <c r="Q19"/>
  <c r="O15"/>
  <c r="R15"/>
  <c r="S15" s="1"/>
  <c r="M15"/>
  <c r="Q15"/>
  <c r="O11"/>
  <c r="R11"/>
  <c r="S11" s="1"/>
  <c r="M11"/>
  <c r="Q11"/>
  <c r="O7"/>
  <c r="R7"/>
  <c r="S7" s="1"/>
  <c r="M7"/>
  <c r="Q7"/>
  <c r="O3"/>
  <c r="R3"/>
  <c r="S3" s="1"/>
  <c r="M3"/>
  <c r="Q3"/>
  <c r="O52" i="9"/>
  <c r="R52"/>
  <c r="S52" s="1"/>
  <c r="M52"/>
  <c r="Q52"/>
  <c r="O48"/>
  <c r="R48"/>
  <c r="S48" s="1"/>
  <c r="M48"/>
  <c r="Q48"/>
  <c r="O44"/>
  <c r="R44"/>
  <c r="S44" s="1"/>
  <c r="M44"/>
  <c r="Q44"/>
  <c r="O40"/>
  <c r="R40"/>
  <c r="S40" s="1"/>
  <c r="M40"/>
  <c r="Q40"/>
  <c r="R27"/>
  <c r="S27" s="1"/>
  <c r="M27"/>
  <c r="Q27"/>
  <c r="P27"/>
  <c r="O27"/>
  <c r="P25"/>
  <c r="O25"/>
  <c r="R25"/>
  <c r="S25" s="1"/>
  <c r="M25"/>
  <c r="Q25"/>
  <c r="O24"/>
  <c r="R24"/>
  <c r="S24" s="1"/>
  <c r="M24"/>
  <c r="Q24"/>
  <c r="P24"/>
  <c r="R11"/>
  <c r="S11" s="1"/>
  <c r="M11"/>
  <c r="Q11"/>
  <c r="P11"/>
  <c r="O11"/>
  <c r="P9"/>
  <c r="O9"/>
  <c r="R9"/>
  <c r="S9" s="1"/>
  <c r="M9"/>
  <c r="Q9"/>
  <c r="O8"/>
  <c r="R8"/>
  <c r="S8" s="1"/>
  <c r="M8"/>
  <c r="Q8"/>
  <c r="P8"/>
  <c r="P50" i="10"/>
  <c r="O50"/>
  <c r="M50"/>
  <c r="R50"/>
  <c r="S50" s="1"/>
  <c r="Q50"/>
  <c r="O49"/>
  <c r="P49"/>
  <c r="M49"/>
  <c r="R49"/>
  <c r="S49" s="1"/>
  <c r="Q49"/>
  <c r="P41"/>
  <c r="O41"/>
  <c r="M41"/>
  <c r="R41"/>
  <c r="S41" s="1"/>
  <c r="Q41"/>
  <c r="P29"/>
  <c r="O29"/>
  <c r="Q29"/>
  <c r="M29"/>
  <c r="R29"/>
  <c r="S29" s="1"/>
  <c r="Q41" i="4"/>
  <c r="Q37"/>
  <c r="Q33"/>
  <c r="Q29"/>
  <c r="Q25"/>
  <c r="Q21"/>
  <c r="Q17"/>
  <c r="Q13"/>
  <c r="Q9"/>
  <c r="Q5"/>
  <c r="Q54" i="5"/>
  <c r="Q50"/>
  <c r="Q46"/>
  <c r="Q42"/>
  <c r="Q38"/>
  <c r="Q34"/>
  <c r="Q30"/>
  <c r="Q26"/>
  <c r="Q22"/>
  <c r="Q18"/>
  <c r="Q14"/>
  <c r="Q10"/>
  <c r="Q6"/>
  <c r="Q55" i="6"/>
  <c r="Q51"/>
  <c r="Q47"/>
  <c r="Q43"/>
  <c r="Q39"/>
  <c r="Q35"/>
  <c r="Q31"/>
  <c r="Q27"/>
  <c r="Q23"/>
  <c r="Q19"/>
  <c r="Q15"/>
  <c r="Q11"/>
  <c r="Q7"/>
  <c r="Q3"/>
  <c r="Q52" i="7"/>
  <c r="Q48"/>
  <c r="Q44"/>
  <c r="Q40"/>
  <c r="Q36"/>
  <c r="Q32"/>
  <c r="Q28"/>
  <c r="Q24"/>
  <c r="Q20"/>
  <c r="Q16"/>
  <c r="Q12"/>
  <c r="P9"/>
  <c r="R8"/>
  <c r="S8" s="1"/>
  <c r="P5"/>
  <c r="R4"/>
  <c r="S4" s="1"/>
  <c r="P54" i="8"/>
  <c r="R53"/>
  <c r="S53" s="1"/>
  <c r="P50"/>
  <c r="R49"/>
  <c r="S49" s="1"/>
  <c r="P46"/>
  <c r="R45"/>
  <c r="S45" s="1"/>
  <c r="M26" i="9"/>
  <c r="M10"/>
  <c r="M55" i="10"/>
  <c r="Q55"/>
  <c r="M51"/>
  <c r="Q51"/>
  <c r="M47"/>
  <c r="Q47"/>
  <c r="M38"/>
  <c r="Q38"/>
  <c r="P38"/>
  <c r="P37"/>
  <c r="O37"/>
  <c r="O36"/>
  <c r="R36"/>
  <c r="S36" s="1"/>
  <c r="M35"/>
  <c r="M34"/>
  <c r="Q34"/>
  <c r="P34"/>
  <c r="P33"/>
  <c r="O33"/>
  <c r="O32"/>
  <c r="R32"/>
  <c r="S32" s="1"/>
  <c r="P25"/>
  <c r="O25"/>
  <c r="M25"/>
  <c r="Q25"/>
  <c r="M21"/>
  <c r="Q21"/>
  <c r="R21"/>
  <c r="S21" s="1"/>
  <c r="P21"/>
  <c r="O19"/>
  <c r="M19"/>
  <c r="R19"/>
  <c r="S19" s="1"/>
  <c r="P19"/>
  <c r="R18"/>
  <c r="S18" s="1"/>
  <c r="P18"/>
  <c r="O18"/>
  <c r="M18"/>
  <c r="Q18"/>
  <c r="M17"/>
  <c r="Q17"/>
  <c r="R17"/>
  <c r="S17" s="1"/>
  <c r="P17"/>
  <c r="O15"/>
  <c r="M15"/>
  <c r="R15"/>
  <c r="S15" s="1"/>
  <c r="P15"/>
  <c r="R14"/>
  <c r="S14" s="1"/>
  <c r="P14"/>
  <c r="O14"/>
  <c r="M14"/>
  <c r="Q14"/>
  <c r="M13"/>
  <c r="Q13"/>
  <c r="R13"/>
  <c r="S13" s="1"/>
  <c r="P13"/>
  <c r="O11"/>
  <c r="M11"/>
  <c r="R11"/>
  <c r="S11" s="1"/>
  <c r="P11"/>
  <c r="R10"/>
  <c r="S10" s="1"/>
  <c r="P10"/>
  <c r="O10"/>
  <c r="M10"/>
  <c r="Q10"/>
  <c r="M9"/>
  <c r="Q9"/>
  <c r="R9"/>
  <c r="S9" s="1"/>
  <c r="P9"/>
  <c r="O7"/>
  <c r="M7"/>
  <c r="R7"/>
  <c r="S7" s="1"/>
  <c r="P7"/>
  <c r="R6"/>
  <c r="S6" s="1"/>
  <c r="P6"/>
  <c r="O6"/>
  <c r="M6"/>
  <c r="Q6"/>
  <c r="M5"/>
  <c r="Q5"/>
  <c r="R5"/>
  <c r="S5" s="1"/>
  <c r="P5"/>
  <c r="O3"/>
  <c r="M3"/>
  <c r="R3"/>
  <c r="S3" s="1"/>
  <c r="P3"/>
  <c r="R55" i="11"/>
  <c r="S55" s="1"/>
  <c r="P55"/>
  <c r="O55"/>
  <c r="M55"/>
  <c r="Q55"/>
  <c r="M54"/>
  <c r="Q54"/>
  <c r="R54"/>
  <c r="S54" s="1"/>
  <c r="P54"/>
  <c r="O52"/>
  <c r="M52"/>
  <c r="R52"/>
  <c r="S52" s="1"/>
  <c r="P52"/>
  <c r="R51"/>
  <c r="S51" s="1"/>
  <c r="P51"/>
  <c r="O51"/>
  <c r="M51"/>
  <c r="Q51"/>
  <c r="M50"/>
  <c r="Q50"/>
  <c r="R50"/>
  <c r="S50" s="1"/>
  <c r="P50"/>
  <c r="O48"/>
  <c r="M48"/>
  <c r="R48"/>
  <c r="S48" s="1"/>
  <c r="P48"/>
  <c r="R47"/>
  <c r="S47" s="1"/>
  <c r="P47"/>
  <c r="O47"/>
  <c r="M47"/>
  <c r="Q47"/>
  <c r="M46"/>
  <c r="Q46"/>
  <c r="R46"/>
  <c r="S46" s="1"/>
  <c r="P46"/>
  <c r="O44"/>
  <c r="M44"/>
  <c r="R44"/>
  <c r="S44" s="1"/>
  <c r="P44"/>
  <c r="R43"/>
  <c r="S43" s="1"/>
  <c r="P43"/>
  <c r="O43"/>
  <c r="M43"/>
  <c r="Q43"/>
  <c r="M42"/>
  <c r="Q42"/>
  <c r="R42"/>
  <c r="S42" s="1"/>
  <c r="P42"/>
  <c r="O40"/>
  <c r="M40"/>
  <c r="R40"/>
  <c r="S40" s="1"/>
  <c r="P40"/>
  <c r="R39"/>
  <c r="S39" s="1"/>
  <c r="P39"/>
  <c r="O39"/>
  <c r="M39"/>
  <c r="Q39"/>
  <c r="M38"/>
  <c r="Q38"/>
  <c r="R38"/>
  <c r="S38" s="1"/>
  <c r="P38"/>
  <c r="O36"/>
  <c r="M36"/>
  <c r="R36"/>
  <c r="S36" s="1"/>
  <c r="P36"/>
  <c r="R35"/>
  <c r="S35" s="1"/>
  <c r="P35"/>
  <c r="O35"/>
  <c r="M35"/>
  <c r="Q35"/>
  <c r="M34"/>
  <c r="Q34"/>
  <c r="R34"/>
  <c r="S34" s="1"/>
  <c r="P34"/>
  <c r="O32"/>
  <c r="M32"/>
  <c r="R32"/>
  <c r="S32" s="1"/>
  <c r="P32"/>
  <c r="R31"/>
  <c r="S31" s="1"/>
  <c r="P31"/>
  <c r="O31"/>
  <c r="M31"/>
  <c r="Q31"/>
  <c r="M30"/>
  <c r="Q30"/>
  <c r="R30"/>
  <c r="S30" s="1"/>
  <c r="P30"/>
  <c r="O28"/>
  <c r="M28"/>
  <c r="R28"/>
  <c r="S28" s="1"/>
  <c r="P28"/>
  <c r="R27"/>
  <c r="S27" s="1"/>
  <c r="P27"/>
  <c r="O27"/>
  <c r="M27"/>
  <c r="Q27"/>
  <c r="M26"/>
  <c r="Q26"/>
  <c r="R26"/>
  <c r="S26" s="1"/>
  <c r="P26"/>
  <c r="O24"/>
  <c r="M24"/>
  <c r="R24"/>
  <c r="S24" s="1"/>
  <c r="P24"/>
  <c r="R23"/>
  <c r="S23" s="1"/>
  <c r="P23"/>
  <c r="O23"/>
  <c r="M23"/>
  <c r="Q23"/>
  <c r="M22"/>
  <c r="Q22"/>
  <c r="R22"/>
  <c r="S22" s="1"/>
  <c r="P22"/>
  <c r="O20"/>
  <c r="M20"/>
  <c r="R20"/>
  <c r="S20" s="1"/>
  <c r="P20"/>
  <c r="R19"/>
  <c r="S19" s="1"/>
  <c r="P19"/>
  <c r="O19"/>
  <c r="M19"/>
  <c r="Q19"/>
  <c r="M18"/>
  <c r="Q18"/>
  <c r="R18"/>
  <c r="S18" s="1"/>
  <c r="P18"/>
  <c r="O16"/>
  <c r="M16"/>
  <c r="R16"/>
  <c r="S16" s="1"/>
  <c r="P16"/>
  <c r="R15"/>
  <c r="S15" s="1"/>
  <c r="P15"/>
  <c r="O15"/>
  <c r="M15"/>
  <c r="Q15"/>
  <c r="M14"/>
  <c r="Q14"/>
  <c r="R14"/>
  <c r="S14" s="1"/>
  <c r="P14"/>
  <c r="O12"/>
  <c r="M12"/>
  <c r="R12"/>
  <c r="S12" s="1"/>
  <c r="P12"/>
  <c r="R11"/>
  <c r="S11" s="1"/>
  <c r="P11"/>
  <c r="O11"/>
  <c r="M11"/>
  <c r="Q11"/>
  <c r="M10"/>
  <c r="Q10"/>
  <c r="R10"/>
  <c r="S10" s="1"/>
  <c r="P10"/>
  <c r="O8"/>
  <c r="M8"/>
  <c r="R8"/>
  <c r="S8" s="1"/>
  <c r="P8"/>
  <c r="R7"/>
  <c r="S7" s="1"/>
  <c r="P7"/>
  <c r="O7"/>
  <c r="M7"/>
  <c r="Q7"/>
  <c r="M6"/>
  <c r="Q6"/>
  <c r="R6"/>
  <c r="S6" s="1"/>
  <c r="P6"/>
  <c r="O4"/>
  <c r="M4"/>
  <c r="R4"/>
  <c r="S4" s="1"/>
  <c r="P4"/>
  <c r="R3"/>
  <c r="S3" s="1"/>
  <c r="P3"/>
  <c r="O3"/>
  <c r="M3"/>
  <c r="Q3"/>
  <c r="M55" i="12"/>
  <c r="Q55"/>
  <c r="R55"/>
  <c r="S55" s="1"/>
  <c r="P55"/>
  <c r="O53"/>
  <c r="M53"/>
  <c r="R53"/>
  <c r="S53" s="1"/>
  <c r="P53"/>
  <c r="R52"/>
  <c r="S52" s="1"/>
  <c r="P52"/>
  <c r="O52"/>
  <c r="M52"/>
  <c r="Q52"/>
  <c r="M51"/>
  <c r="Q51"/>
  <c r="R51"/>
  <c r="S51" s="1"/>
  <c r="P51"/>
  <c r="O49"/>
  <c r="M49"/>
  <c r="R49"/>
  <c r="S49" s="1"/>
  <c r="P49"/>
  <c r="R48"/>
  <c r="S48" s="1"/>
  <c r="P48"/>
  <c r="O48"/>
  <c r="M48"/>
  <c r="Q48"/>
  <c r="M47"/>
  <c r="Q47"/>
  <c r="R47"/>
  <c r="S47" s="1"/>
  <c r="P47"/>
  <c r="O45"/>
  <c r="M45"/>
  <c r="R45"/>
  <c r="S45" s="1"/>
  <c r="P45"/>
  <c r="R44"/>
  <c r="S44" s="1"/>
  <c r="P44"/>
  <c r="O44"/>
  <c r="M44"/>
  <c r="Q44"/>
  <c r="M43"/>
  <c r="Q43"/>
  <c r="R43"/>
  <c r="S43" s="1"/>
  <c r="P43"/>
  <c r="O41"/>
  <c r="M41"/>
  <c r="R41"/>
  <c r="S41" s="1"/>
  <c r="P41"/>
  <c r="R40"/>
  <c r="S40" s="1"/>
  <c r="P40"/>
  <c r="O40"/>
  <c r="M40"/>
  <c r="Q40"/>
  <c r="M39"/>
  <c r="Q39"/>
  <c r="R39"/>
  <c r="S39" s="1"/>
  <c r="P39"/>
  <c r="O37"/>
  <c r="M37"/>
  <c r="R37"/>
  <c r="S37" s="1"/>
  <c r="P37"/>
  <c r="R36"/>
  <c r="S36" s="1"/>
  <c r="P36"/>
  <c r="O36"/>
  <c r="M36"/>
  <c r="Q36"/>
  <c r="M35"/>
  <c r="Q35"/>
  <c r="R35"/>
  <c r="S35" s="1"/>
  <c r="P35"/>
  <c r="O33"/>
  <c r="M33"/>
  <c r="R33"/>
  <c r="S33" s="1"/>
  <c r="P33"/>
  <c r="R32"/>
  <c r="S32" s="1"/>
  <c r="P32"/>
  <c r="O32"/>
  <c r="M32"/>
  <c r="Q32"/>
  <c r="M31"/>
  <c r="Q31"/>
  <c r="R31"/>
  <c r="S31" s="1"/>
  <c r="P31"/>
  <c r="O29"/>
  <c r="M29"/>
  <c r="R29"/>
  <c r="S29" s="1"/>
  <c r="P29"/>
  <c r="R28"/>
  <c r="S28" s="1"/>
  <c r="P28"/>
  <c r="O28"/>
  <c r="M28"/>
  <c r="Q28"/>
  <c r="M27"/>
  <c r="Q27"/>
  <c r="R27"/>
  <c r="S27" s="1"/>
  <c r="P27"/>
  <c r="O25"/>
  <c r="M25"/>
  <c r="R25"/>
  <c r="S25" s="1"/>
  <c r="P25"/>
  <c r="R24"/>
  <c r="S24" s="1"/>
  <c r="P24"/>
  <c r="O24"/>
  <c r="M24"/>
  <c r="Q24"/>
  <c r="M23"/>
  <c r="Q23"/>
  <c r="R23"/>
  <c r="S23" s="1"/>
  <c r="P23"/>
  <c r="O21"/>
  <c r="M21"/>
  <c r="R21"/>
  <c r="S21" s="1"/>
  <c r="P21"/>
  <c r="R20"/>
  <c r="S20" s="1"/>
  <c r="P20"/>
  <c r="O20"/>
  <c r="M20"/>
  <c r="Q20"/>
  <c r="M19"/>
  <c r="Q19"/>
  <c r="R19"/>
  <c r="S19" s="1"/>
  <c r="P19"/>
  <c r="O17"/>
  <c r="M17"/>
  <c r="R17"/>
  <c r="S17" s="1"/>
  <c r="P17"/>
  <c r="R16"/>
  <c r="S16" s="1"/>
  <c r="P16"/>
  <c r="O16"/>
  <c r="M16"/>
  <c r="Q16"/>
  <c r="M15"/>
  <c r="Q15"/>
  <c r="R15"/>
  <c r="S15" s="1"/>
  <c r="P15"/>
  <c r="O13"/>
  <c r="M13"/>
  <c r="R13"/>
  <c r="S13" s="1"/>
  <c r="P13"/>
  <c r="R12"/>
  <c r="S12" s="1"/>
  <c r="P12"/>
  <c r="O12"/>
  <c r="M12"/>
  <c r="Q12"/>
  <c r="M11"/>
  <c r="Q11"/>
  <c r="R11"/>
  <c r="S11" s="1"/>
  <c r="P11"/>
  <c r="O9"/>
  <c r="M9"/>
  <c r="R9"/>
  <c r="S9" s="1"/>
  <c r="P9"/>
  <c r="R8"/>
  <c r="S8" s="1"/>
  <c r="P8"/>
  <c r="O8"/>
  <c r="M8"/>
  <c r="Q8"/>
  <c r="M7"/>
  <c r="Q7"/>
  <c r="R7"/>
  <c r="S7" s="1"/>
  <c r="P7"/>
  <c r="O5"/>
  <c r="M5"/>
  <c r="R5"/>
  <c r="S5" s="1"/>
  <c r="P5"/>
  <c r="O38" i="9"/>
  <c r="O34"/>
  <c r="O30"/>
  <c r="O26"/>
  <c r="O22"/>
  <c r="O18"/>
  <c r="O14"/>
  <c r="O10"/>
  <c r="O6"/>
  <c r="O3"/>
  <c r="P55" i="10"/>
  <c r="O52"/>
  <c r="M31"/>
  <c r="O44"/>
  <c r="R44"/>
  <c r="S44" s="1"/>
  <c r="M30"/>
  <c r="Q30"/>
  <c r="P30"/>
  <c r="O28"/>
  <c r="R28"/>
  <c r="S28" s="1"/>
  <c r="R22"/>
  <c r="S22" s="1"/>
  <c r="P22"/>
  <c r="O22"/>
  <c r="M22"/>
  <c r="Q22"/>
  <c r="P38" i="9"/>
  <c r="P34"/>
  <c r="P30"/>
  <c r="P26"/>
  <c r="P22"/>
  <c r="P18"/>
  <c r="P14"/>
  <c r="P10"/>
  <c r="P6"/>
  <c r="P3"/>
  <c r="R55" i="10"/>
  <c r="S55" s="1"/>
  <c r="P52"/>
  <c r="R51"/>
  <c r="S51" s="1"/>
  <c r="P48"/>
  <c r="R47"/>
  <c r="S47" s="1"/>
  <c r="M43"/>
  <c r="R37"/>
  <c r="S37" s="1"/>
  <c r="Q36"/>
  <c r="Q33"/>
  <c r="P32"/>
  <c r="M27"/>
  <c r="M42"/>
  <c r="Q42"/>
  <c r="P42"/>
  <c r="O40"/>
  <c r="R40"/>
  <c r="S40" s="1"/>
  <c r="Q38" i="9"/>
  <c r="Q34"/>
  <c r="Q30"/>
  <c r="Q26"/>
  <c r="Q22"/>
  <c r="Q18"/>
  <c r="Q14"/>
  <c r="Q10"/>
  <c r="Q6"/>
  <c r="Q3"/>
  <c r="M3"/>
  <c r="Q52" i="10"/>
  <c r="M52"/>
  <c r="Q48"/>
  <c r="M48"/>
  <c r="P44"/>
  <c r="M39"/>
  <c r="O38"/>
  <c r="M37"/>
  <c r="M36"/>
  <c r="R33"/>
  <c r="S33" s="1"/>
  <c r="Q32"/>
  <c r="P28"/>
  <c r="M26"/>
  <c r="Q4" i="12"/>
  <c r="M4"/>
  <c r="M3"/>
  <c r="Q3"/>
  <c r="Q43" i="10"/>
  <c r="Q39"/>
  <c r="Q35"/>
  <c r="Q31"/>
  <c r="Q27"/>
  <c r="P26"/>
  <c r="R24"/>
  <c r="S24" s="1"/>
  <c r="M24"/>
  <c r="R23"/>
  <c r="S23" s="1"/>
  <c r="M23"/>
  <c r="R20"/>
  <c r="S20" s="1"/>
  <c r="M20"/>
  <c r="R16"/>
  <c r="S16" s="1"/>
  <c r="M16"/>
  <c r="R12"/>
  <c r="S12" s="1"/>
  <c r="M12"/>
  <c r="R8"/>
  <c r="S8" s="1"/>
  <c r="M8"/>
  <c r="R4"/>
  <c r="S4" s="1"/>
  <c r="M4"/>
  <c r="R53" i="11"/>
  <c r="S53" s="1"/>
  <c r="M53"/>
  <c r="R49"/>
  <c r="S49" s="1"/>
  <c r="M49"/>
  <c r="R45"/>
  <c r="S45" s="1"/>
  <c r="M45"/>
  <c r="R41"/>
  <c r="S41" s="1"/>
  <c r="M41"/>
  <c r="R37"/>
  <c r="S37" s="1"/>
  <c r="M37"/>
  <c r="R33"/>
  <c r="S33" s="1"/>
  <c r="M33"/>
  <c r="R29"/>
  <c r="S29" s="1"/>
  <c r="M29"/>
  <c r="R25"/>
  <c r="S25" s="1"/>
  <c r="M25"/>
  <c r="R21"/>
  <c r="S21" s="1"/>
  <c r="M21"/>
  <c r="R17"/>
  <c r="S17" s="1"/>
  <c r="M17"/>
  <c r="R13"/>
  <c r="S13" s="1"/>
  <c r="M13"/>
  <c r="R9"/>
  <c r="S9" s="1"/>
  <c r="M9"/>
  <c r="R5"/>
  <c r="S5" s="1"/>
  <c r="M5"/>
  <c r="R54" i="12"/>
  <c r="S54" s="1"/>
  <c r="M54"/>
  <c r="R50"/>
  <c r="S50" s="1"/>
  <c r="M50"/>
  <c r="R46"/>
  <c r="S46" s="1"/>
  <c r="M46"/>
  <c r="R42"/>
  <c r="S42" s="1"/>
  <c r="M42"/>
  <c r="R38"/>
  <c r="S38" s="1"/>
  <c r="M38"/>
  <c r="R34"/>
  <c r="S34" s="1"/>
  <c r="M34"/>
  <c r="R30"/>
  <c r="S30" s="1"/>
  <c r="M30"/>
  <c r="R26"/>
  <c r="S26" s="1"/>
  <c r="M26"/>
  <c r="R22"/>
  <c r="S22" s="1"/>
  <c r="M22"/>
  <c r="R18"/>
  <c r="S18" s="1"/>
  <c r="M18"/>
  <c r="R14"/>
  <c r="S14" s="1"/>
  <c r="M14"/>
  <c r="R10"/>
  <c r="S10" s="1"/>
  <c r="M10"/>
  <c r="R6"/>
  <c r="S6" s="1"/>
  <c r="M6"/>
  <c r="O4"/>
  <c r="P3"/>
  <c r="Q26" i="10"/>
  <c r="P4" i="12"/>
  <c r="R3"/>
  <c r="S3" s="1"/>
</calcChain>
</file>

<file path=xl/comments1.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10.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2.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3.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4.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5.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6.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7.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8.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comments9.xml><?xml version="1.0" encoding="utf-8"?>
<comments xmlns="http://schemas.openxmlformats.org/spreadsheetml/2006/main">
  <authors>
    <author>branderp</author>
  </authors>
  <commentList>
    <comment ref="C2" authorId="0">
      <text>
        <r>
          <rPr>
            <b/>
            <sz val="8"/>
            <color indexed="81"/>
            <rFont val="Tahoma"/>
          </rPr>
          <t>branderp:</t>
        </r>
        <r>
          <rPr>
            <sz val="8"/>
            <color indexed="81"/>
            <rFont val="Tahoma"/>
          </rPr>
          <t xml:space="preserve">
Sträva efter att mäta vid samma tidpunkt för att få så likartade mätningar som möjligt. Mät helst tidigt på morgonen för att inte få så stor inverkan av solinstrålning eller öppna dörrar.</t>
        </r>
      </text>
    </comment>
    <comment ref="M2" authorId="0">
      <text>
        <r>
          <rPr>
            <b/>
            <sz val="8"/>
            <color indexed="81"/>
            <rFont val="Tahoma"/>
          </rPr>
          <t>branderp:</t>
        </r>
        <r>
          <rPr>
            <sz val="8"/>
            <color indexed="81"/>
            <rFont val="Tahoma"/>
          </rPr>
          <t xml:space="preserve">
Fukttillskott kan bara bli negativa av två anledningar. Antingen avfuktning med maskiner alternativt att material tar upp fukt från torkmiljön. </t>
        </r>
      </text>
    </comment>
  </commentList>
</comments>
</file>

<file path=xl/sharedStrings.xml><?xml version="1.0" encoding="utf-8"?>
<sst xmlns="http://schemas.openxmlformats.org/spreadsheetml/2006/main" count="333" uniqueCount="51">
  <si>
    <t>Mätpunkt 1</t>
  </si>
  <si>
    <t>Datum (ÅÅÅÅ-MM-DD)</t>
  </si>
  <si>
    <t>klockslag</t>
  </si>
  <si>
    <t>1. TEMP inne (°C)</t>
  </si>
  <si>
    <t>2. RF inne (%)</t>
  </si>
  <si>
    <t>MÅ inne (g/m³)</t>
  </si>
  <si>
    <t>Ånghalt inne (g/m³)</t>
  </si>
  <si>
    <t>3. TEMP ute (°C)</t>
  </si>
  <si>
    <t>4. RF ute (g/m³)</t>
  </si>
  <si>
    <t>MÅ ute (g/m³)</t>
  </si>
  <si>
    <t>Ånghalt ute (g/m³)</t>
  </si>
  <si>
    <t>5. Materialtemperatur (°C)</t>
  </si>
  <si>
    <t>Fukttillskott(g/m³)</t>
  </si>
  <si>
    <t>Temperaturskillnad ute-inne (°C)</t>
  </si>
  <si>
    <t>Ånghaltsskillnad mot 85%RF(g/m³)</t>
  </si>
  <si>
    <t>Ånghaltsskillnad mot 90%RF(g/m³)</t>
  </si>
  <si>
    <t>Ånghaltsskillnad mot 95%RF(g/m³)</t>
  </si>
  <si>
    <t>RF på materialytan (%RF)</t>
  </si>
  <si>
    <t>Givare</t>
  </si>
  <si>
    <t>Givarnamn</t>
  </si>
  <si>
    <t>osäkerhet</t>
  </si>
  <si>
    <t>kalibrering</t>
  </si>
  <si>
    <t>utplacering</t>
  </si>
  <si>
    <t>upplösning</t>
  </si>
  <si>
    <t>mätintervall</t>
  </si>
  <si>
    <t>enhet</t>
  </si>
  <si>
    <t>%RF</t>
  </si>
  <si>
    <t>°C</t>
  </si>
  <si>
    <t>åååå-mm-dd</t>
  </si>
  <si>
    <t>Filen används för att strukturera mätdata för att kunna bevaka och ge styrimpulser till torkklimatet i projektet</t>
  </si>
  <si>
    <t xml:space="preserve">Blåa fält fylls i manuellt. Gula och vita  fält räknar programmet fram sjäv. </t>
  </si>
  <si>
    <t xml:space="preserve">Viktigt att läsa av alla mätarna vid samma tidpunkt. Mät helst vid samma tid på dagen vid återkommande mätningar. Var medveten om att RF och temperatur kan ändras kraftigt över dygnet (särskilt vid solinstrålning och när det finns dörrar som öppnas vid vissa tider). Dock är Ånghalten för det mesta stabilare. </t>
  </si>
  <si>
    <t>I början av en torkning läser man av varje dag eftersom riskerna för kondensproblem är störst vid torkstart.</t>
  </si>
  <si>
    <t>RF på materialytor får ej överstiga 75%RF långvarigt eftersom det då finns risk för mögeltillväxt på material.</t>
  </si>
  <si>
    <t>RF på materialytor får ej överstiga 85%RF långvarigt eftersom det då finns stor risk för mögeltillväxt på material.</t>
  </si>
  <si>
    <t>Fukttillskottet bör vara så lågt som möjligt (tyder på att man får ut det vatten som avdunstar). Kan dock om man har låga temperaturer i huset även tyda på dålig uttorkning.</t>
  </si>
  <si>
    <t>Observera att ytor i torkklimatet som ligger kallare än omgivande luft ligger blötare. 1grads sänkning av temperatur ger ~5% ökning av RF. Därför mäts även materialtemperatur. Alternativt sätt RF-mätaren vid golvet och temperaturen från den används. Lämpligt är att gå med en IR-pistol och skjuta av yttemperaturer i torkklimatet. Gärna kompletterat med en anliggningsgivare för exaktare mätning. Kalla ytor kompletteras med extra torkutrustning. Blir temperaturen för låg kan det bli mögelpåväxt lokalt. Exempelvis oisolerade utfackningselement eller isolerade element utan plastfolie kan lätt råka ut för kondensproblem vintertid. Plasta direkt efter isolering av väggar. Plasta i tak innan torkningen startas.</t>
  </si>
  <si>
    <t>Uttorkning av material styrs av ånhaltsskillnaden mellan material och luft. Därför jämförs ånghalten i torkklimatet med ånghalten i materialet som ska torkas. Står det ett minus är materialet under uppfuktning. Fuktkvot i trä kan omvandlas till RF via sorptionskurvor för trä. Det måste alltid mätas temperatur i materialet tillsammans med fukten om man ska kunna få fram den "inre ånghalten"</t>
  </si>
  <si>
    <t>Uttorkningshastigheten styrs också av det inre motståndet att föra fram fukten inom materialet till ytan där det ska torka bort. Detta motstånd varierar med fuktinnehåll och ökar ju torrare materialt blir. Därför brukar uttorkningshastigheten minska på slutet av en torkning. Att uttorkningen avstannar mot slutet beror även på att ånghaltsskillnaden mellan torkmiljön och material minskar när materialet blir torrare.</t>
  </si>
  <si>
    <t>Kontroll av torkmiljö</t>
  </si>
  <si>
    <t>Börja med att planera givarplacering och markera på planritningra var de är satta. Notera även höjd över golv.</t>
  </si>
  <si>
    <t>Mätpunkt 2</t>
  </si>
  <si>
    <t>Mätpunkt 3</t>
  </si>
  <si>
    <t>Mätpunkt 4</t>
  </si>
  <si>
    <t>Mätpunkt 5</t>
  </si>
  <si>
    <t>Mätpunkt 6</t>
  </si>
  <si>
    <t>Mätpunkt 7</t>
  </si>
  <si>
    <t>Mätpunkt 8</t>
  </si>
  <si>
    <t>Mätpunkt 9</t>
  </si>
  <si>
    <t>Mätpunkt 10</t>
  </si>
  <si>
    <t>På varje flik fylls givardata in. Diagrammet under är automatiskt och ändrar sig efterhand som data förs in i tabellen.</t>
  </si>
</sst>
</file>

<file path=xl/styles.xml><?xml version="1.0" encoding="utf-8"?>
<styleSheet xmlns="http://schemas.openxmlformats.org/spreadsheetml/2006/main">
  <numFmts count="1">
    <numFmt numFmtId="164" formatCode="0.0"/>
  </numFmts>
  <fonts count="12">
    <font>
      <sz val="10"/>
      <name val="Arial"/>
    </font>
    <font>
      <sz val="10"/>
      <name val="Arial"/>
    </font>
    <font>
      <sz val="18"/>
      <name val="Arial"/>
    </font>
    <font>
      <b/>
      <sz val="10"/>
      <name val="Arial"/>
      <family val="2"/>
    </font>
    <font>
      <sz val="10"/>
      <color indexed="8"/>
      <name val="Arial"/>
      <family val="2"/>
    </font>
    <font>
      <b/>
      <sz val="12"/>
      <color indexed="20"/>
      <name val="Arial"/>
      <family val="2"/>
    </font>
    <font>
      <b/>
      <sz val="12"/>
      <color indexed="10"/>
      <name val="Arial"/>
      <family val="2"/>
    </font>
    <font>
      <b/>
      <sz val="12"/>
      <color indexed="12"/>
      <name val="Arial"/>
      <family val="2"/>
    </font>
    <font>
      <b/>
      <sz val="16"/>
      <color indexed="10"/>
      <name val="Arial"/>
      <family val="2"/>
    </font>
    <font>
      <b/>
      <sz val="8"/>
      <color indexed="81"/>
      <name val="Tahoma"/>
    </font>
    <font>
      <sz val="8"/>
      <color indexed="81"/>
      <name val="Tahoma"/>
    </font>
    <font>
      <sz val="8"/>
      <name val="Arial"/>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9">
    <xf numFmtId="0" fontId="0" fillId="0" borderId="0" xfId="0"/>
    <xf numFmtId="0" fontId="0" fillId="2" borderId="0" xfId="0" applyFill="1"/>
    <xf numFmtId="0" fontId="2" fillId="2" borderId="0" xfId="0" applyFont="1" applyFill="1"/>
    <xf numFmtId="14" fontId="0" fillId="3" borderId="1" xfId="0" applyNumberFormat="1" applyFill="1" applyBorder="1"/>
    <xf numFmtId="164" fontId="0" fillId="3" borderId="2" xfId="0" applyNumberFormat="1" applyFill="1" applyBorder="1"/>
    <xf numFmtId="1" fontId="0" fillId="3" borderId="2" xfId="0" applyNumberFormat="1" applyFill="1" applyBorder="1"/>
    <xf numFmtId="164" fontId="4" fillId="4" borderId="1" xfId="0" applyNumberFormat="1" applyFont="1" applyFill="1" applyBorder="1"/>
    <xf numFmtId="164" fontId="0" fillId="4" borderId="1" xfId="0" applyNumberFormat="1" applyFill="1" applyBorder="1"/>
    <xf numFmtId="1" fontId="5" fillId="4" borderId="1" xfId="0" applyNumberFormat="1" applyFont="1" applyFill="1" applyBorder="1"/>
    <xf numFmtId="1" fontId="6" fillId="4" borderId="1" xfId="0" applyNumberFormat="1" applyFont="1" applyFill="1" applyBorder="1"/>
    <xf numFmtId="1" fontId="7" fillId="4" borderId="1" xfId="0" applyNumberFormat="1" applyFont="1" applyFill="1" applyBorder="1"/>
    <xf numFmtId="0" fontId="8" fillId="2" borderId="0" xfId="0" applyFont="1" applyFill="1" applyBorder="1"/>
    <xf numFmtId="0" fontId="8" fillId="2" borderId="0" xfId="0" applyFont="1" applyFill="1"/>
    <xf numFmtId="0" fontId="0" fillId="3" borderId="1" xfId="0" applyFill="1" applyBorder="1"/>
    <xf numFmtId="164" fontId="0" fillId="3" borderId="1" xfId="0" applyNumberFormat="1" applyFill="1" applyBorder="1"/>
    <xf numFmtId="1" fontId="0" fillId="3" borderId="1" xfId="0" applyNumberFormat="1" applyFill="1" applyBorder="1"/>
    <xf numFmtId="14" fontId="0" fillId="3" borderId="2" xfId="0" applyNumberFormat="1" applyFill="1" applyBorder="1"/>
    <xf numFmtId="20" fontId="0" fillId="3" borderId="2" xfId="0" applyNumberFormat="1" applyFill="1" applyBorder="1"/>
    <xf numFmtId="164" fontId="4" fillId="4" borderId="2" xfId="0" applyNumberFormat="1" applyFont="1" applyFill="1" applyBorder="1"/>
    <xf numFmtId="164" fontId="0" fillId="4" borderId="2" xfId="0" applyNumberFormat="1" applyFill="1" applyBorder="1"/>
    <xf numFmtId="1" fontId="5" fillId="4" borderId="2" xfId="0" applyNumberFormat="1" applyFont="1" applyFill="1" applyBorder="1"/>
    <xf numFmtId="1" fontId="6" fillId="4" borderId="2" xfId="0" applyNumberFormat="1" applyFont="1" applyFill="1" applyBorder="1"/>
    <xf numFmtId="1" fontId="7" fillId="4" borderId="2" xfId="0" applyNumberFormat="1" applyFont="1" applyFill="1" applyBorder="1"/>
    <xf numFmtId="0" fontId="0" fillId="0" borderId="1" xfId="0" applyFill="1" applyBorder="1" applyAlignment="1">
      <alignment textRotation="90"/>
    </xf>
    <xf numFmtId="0" fontId="0" fillId="0" borderId="3" xfId="0" applyFill="1" applyBorder="1" applyAlignment="1">
      <alignment textRotation="90"/>
    </xf>
    <xf numFmtId="0" fontId="3" fillId="0" borderId="4" xfId="0" applyFont="1" applyFill="1" applyBorder="1" applyAlignment="1">
      <alignment textRotation="90"/>
    </xf>
    <xf numFmtId="164" fontId="0" fillId="0" borderId="5" xfId="0" applyNumberFormat="1" applyFill="1" applyBorder="1" applyAlignment="1">
      <alignment textRotation="90"/>
    </xf>
    <xf numFmtId="164" fontId="0" fillId="0" borderId="3" xfId="0" applyNumberFormat="1" applyFill="1" applyBorder="1" applyAlignment="1">
      <alignment textRotation="90"/>
    </xf>
    <xf numFmtId="2" fontId="3" fillId="0" borderId="4" xfId="0" applyNumberFormat="1" applyFont="1" applyFill="1" applyBorder="1" applyAlignment="1">
      <alignment textRotation="90"/>
    </xf>
    <xf numFmtId="2" fontId="0" fillId="5" borderId="5" xfId="0" applyNumberFormat="1" applyFill="1" applyBorder="1" applyAlignment="1">
      <alignment textRotation="90"/>
    </xf>
    <xf numFmtId="2" fontId="0" fillId="5" borderId="1" xfId="0" applyNumberFormat="1" applyFill="1" applyBorder="1" applyAlignment="1">
      <alignment textRotation="90"/>
    </xf>
    <xf numFmtId="0" fontId="0" fillId="2" borderId="0" xfId="0" applyFill="1" applyAlignment="1">
      <alignment textRotation="90"/>
    </xf>
    <xf numFmtId="0" fontId="0" fillId="0" borderId="1" xfId="0" applyBorder="1" applyAlignment="1">
      <alignment textRotation="90"/>
    </xf>
    <xf numFmtId="14" fontId="0" fillId="2" borderId="0" xfId="0" applyNumberFormat="1" applyFill="1" applyBorder="1"/>
    <xf numFmtId="0" fontId="0" fillId="2" borderId="0" xfId="0" applyFill="1" applyBorder="1"/>
    <xf numFmtId="164" fontId="0" fillId="2" borderId="0" xfId="0" applyNumberFormat="1" applyFill="1" applyBorder="1"/>
    <xf numFmtId="1" fontId="0" fillId="2" borderId="0" xfId="0" applyNumberFormat="1" applyFill="1" applyBorder="1"/>
    <xf numFmtId="164" fontId="4" fillId="2" borderId="0" xfId="0" applyNumberFormat="1" applyFont="1" applyFill="1" applyBorder="1"/>
    <xf numFmtId="1" fontId="5" fillId="2" borderId="0" xfId="0" applyNumberFormat="1" applyFont="1" applyFill="1" applyBorder="1"/>
    <xf numFmtId="1" fontId="6" fillId="2" borderId="0" xfId="0" applyNumberFormat="1" applyFont="1" applyFill="1" applyBorder="1"/>
    <xf numFmtId="1" fontId="7" fillId="2" borderId="0" xfId="0" applyNumberFormat="1" applyFont="1" applyFill="1" applyBorder="1"/>
    <xf numFmtId="0" fontId="0" fillId="0" borderId="0" xfId="0" applyFill="1" applyBorder="1" applyAlignment="1">
      <alignment wrapText="1"/>
    </xf>
    <xf numFmtId="0" fontId="2" fillId="0" borderId="0" xfId="0" applyFont="1" applyFill="1"/>
    <xf numFmtId="0" fontId="1" fillId="0" borderId="0" xfId="0" applyFont="1" applyFill="1"/>
    <xf numFmtId="164" fontId="0" fillId="3" borderId="3" xfId="0" applyNumberFormat="1" applyFill="1" applyBorder="1"/>
    <xf numFmtId="14" fontId="0" fillId="3" borderId="6" xfId="0" applyNumberFormat="1" applyFill="1" applyBorder="1"/>
    <xf numFmtId="164" fontId="0" fillId="3" borderId="6" xfId="0" applyNumberFormat="1" applyFill="1" applyBorder="1"/>
    <xf numFmtId="1" fontId="0" fillId="3" borderId="6" xfId="0" applyNumberFormat="1" applyFill="1" applyBorder="1"/>
    <xf numFmtId="164" fontId="0" fillId="3" borderId="7"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300" b="1" i="0" u="none" strike="noStrike" baseline="0">
                <a:solidFill>
                  <a:srgbClr val="000000"/>
                </a:solidFill>
                <a:latin typeface="Arial"/>
                <a:ea typeface="Arial"/>
                <a:cs typeface="Arial"/>
              </a:defRPr>
            </a:pPr>
            <a:r>
              <a:rPr lang="sv-SE"/>
              <a:t>Mätpunkt 1</a:t>
            </a:r>
          </a:p>
        </c:rich>
      </c:tx>
      <c:layout/>
      <c:spPr>
        <a:noFill/>
        <a:ln w="25400">
          <a:noFill/>
        </a:ln>
      </c:spPr>
    </c:title>
    <c:plotArea>
      <c:layout/>
      <c:lineChart>
        <c:grouping val="standard"/>
        <c:ser>
          <c:idx val="2"/>
          <c:order val="1"/>
          <c:tx>
            <c:strRef>
              <c:f>instruktioner!#REF!</c:f>
              <c:strCache>
                <c:ptCount val="1"/>
                <c:pt idx="0">
                  <c:v>#REFERENS!</c:v>
                </c:pt>
              </c:strCache>
            </c:strRef>
          </c:tx>
          <c:spPr>
            <a:ln w="38100">
              <a:solidFill>
                <a:srgbClr val="0000FF"/>
              </a:solidFill>
              <a:prstDash val="solid"/>
            </a:ln>
          </c:spPr>
          <c:marker>
            <c:symbol val="triangle"/>
            <c:size val="8"/>
            <c:spPr>
              <a:noFill/>
              <a:ln>
                <a:solidFill>
                  <a:srgbClr val="0000FF"/>
                </a:solidFill>
                <a:prstDash val="solid"/>
              </a:ln>
            </c:spPr>
          </c:marker>
          <c:cat>
            <c:numRef>
              <c:f>instruktioner!#REF!</c:f>
              <c:numCache>
                <c:formatCode>General</c:formatCode>
                <c:ptCount val="1"/>
                <c:pt idx="0">
                  <c:v>1</c:v>
                </c:pt>
              </c:numCache>
            </c:numRef>
          </c:cat>
          <c:val>
            <c:numRef>
              <c:f>instruktioner!#REF!</c:f>
              <c:numCache>
                <c:formatCode>General</c:formatCode>
                <c:ptCount val="1"/>
                <c:pt idx="0">
                  <c:v>1</c:v>
                </c:pt>
              </c:numCache>
            </c:numRef>
          </c:val>
        </c:ser>
        <c:ser>
          <c:idx val="3"/>
          <c:order val="2"/>
          <c:tx>
            <c:strRef>
              <c:f>instruktioner!#REF!</c:f>
              <c:strCache>
                <c:ptCount val="1"/>
                <c:pt idx="0">
                  <c:v>#REFERENS!</c:v>
                </c:pt>
              </c:strCache>
            </c:strRef>
          </c:tx>
          <c:spPr>
            <a:ln w="38100">
              <a:solidFill>
                <a:srgbClr val="0000FF"/>
              </a:solidFill>
              <a:prstDash val="solid"/>
            </a:ln>
          </c:spPr>
          <c:marker>
            <c:symbol val="diamond"/>
            <c:size val="8"/>
            <c:spPr>
              <a:noFill/>
              <a:ln>
                <a:solidFill>
                  <a:srgbClr val="0000FF"/>
                </a:solidFill>
                <a:prstDash val="solid"/>
              </a:ln>
            </c:spPr>
          </c:marker>
          <c:cat>
            <c:numRef>
              <c:f>instruktioner!#REF!</c:f>
              <c:numCache>
                <c:formatCode>General</c:formatCode>
                <c:ptCount val="1"/>
                <c:pt idx="0">
                  <c:v>1</c:v>
                </c:pt>
              </c:numCache>
            </c:numRef>
          </c:cat>
          <c:val>
            <c:numRef>
              <c:f>instruktioner!#REF!</c:f>
              <c:numCache>
                <c:formatCode>General</c:formatCode>
                <c:ptCount val="1"/>
                <c:pt idx="0">
                  <c:v>1</c:v>
                </c:pt>
              </c:numCache>
            </c:numRef>
          </c:val>
        </c:ser>
        <c:ser>
          <c:idx val="5"/>
          <c:order val="4"/>
          <c:tx>
            <c:strRef>
              <c:f>instruktioner!#REF!</c:f>
              <c:strCache>
                <c:ptCount val="1"/>
                <c:pt idx="0">
                  <c:v>#REFERENS!</c:v>
                </c:pt>
              </c:strCache>
            </c:strRef>
          </c:tx>
          <c:spPr>
            <a:ln w="38100">
              <a:solidFill>
                <a:srgbClr val="0000FF"/>
              </a:solidFill>
              <a:prstDash val="solid"/>
            </a:ln>
          </c:spPr>
          <c:marker>
            <c:symbol val="circle"/>
            <c:size val="8"/>
            <c:spPr>
              <a:noFill/>
              <a:ln>
                <a:solidFill>
                  <a:srgbClr val="0000FF"/>
                </a:solidFill>
                <a:prstDash val="solid"/>
              </a:ln>
            </c:spPr>
          </c:marker>
          <c:cat>
            <c:numRef>
              <c:f>instruktioner!#REF!</c:f>
              <c:numCache>
                <c:formatCode>General</c:formatCode>
                <c:ptCount val="1"/>
                <c:pt idx="0">
                  <c:v>1</c:v>
                </c:pt>
              </c:numCache>
            </c:numRef>
          </c:cat>
          <c:val>
            <c:numRef>
              <c:f>instruktioner!#REF!</c:f>
              <c:numCache>
                <c:formatCode>General</c:formatCode>
                <c:ptCount val="1"/>
                <c:pt idx="0">
                  <c:v>1</c:v>
                </c:pt>
              </c:numCache>
            </c:numRef>
          </c:val>
        </c:ser>
        <c:marker val="1"/>
        <c:axId val="119444224"/>
        <c:axId val="119446144"/>
      </c:lineChart>
      <c:lineChart>
        <c:grouping val="standard"/>
        <c:ser>
          <c:idx val="1"/>
          <c:order val="0"/>
          <c:tx>
            <c:strRef>
              <c:f>instruktioner!#REF!</c:f>
              <c:strCache>
                <c:ptCount val="1"/>
                <c:pt idx="0">
                  <c:v>#REFERENS!</c:v>
                </c:pt>
              </c:strCache>
            </c:strRef>
          </c:tx>
          <c:spPr>
            <a:ln w="38100">
              <a:solidFill>
                <a:srgbClr val="FF0000"/>
              </a:solidFill>
              <a:prstDash val="solid"/>
            </a:ln>
          </c:spPr>
          <c:marker>
            <c:symbol val="square"/>
            <c:size val="8"/>
            <c:spPr>
              <a:noFill/>
              <a:ln>
                <a:solidFill>
                  <a:srgbClr val="FF0000"/>
                </a:solidFill>
                <a:prstDash val="solid"/>
              </a:ln>
            </c:spPr>
          </c:marker>
          <c:cat>
            <c:numRef>
              <c:f>instruktioner!#REF!</c:f>
              <c:numCache>
                <c:formatCode>General</c:formatCode>
                <c:ptCount val="1"/>
                <c:pt idx="0">
                  <c:v>1</c:v>
                </c:pt>
              </c:numCache>
            </c:numRef>
          </c:cat>
          <c:val>
            <c:numRef>
              <c:f>instruktioner!#REF!</c:f>
              <c:numCache>
                <c:formatCode>General</c:formatCode>
                <c:ptCount val="1"/>
                <c:pt idx="0">
                  <c:v>1</c:v>
                </c:pt>
              </c:numCache>
            </c:numRef>
          </c:val>
        </c:ser>
        <c:ser>
          <c:idx val="4"/>
          <c:order val="3"/>
          <c:tx>
            <c:strRef>
              <c:f>instruktioner!#REF!</c:f>
              <c:strCache>
                <c:ptCount val="1"/>
                <c:pt idx="0">
                  <c:v>#REFERENS!</c:v>
                </c:pt>
              </c:strCache>
            </c:strRef>
          </c:tx>
          <c:spPr>
            <a:ln w="38100">
              <a:solidFill>
                <a:srgbClr val="800080"/>
              </a:solidFill>
              <a:prstDash val="solid"/>
            </a:ln>
          </c:spPr>
          <c:marker>
            <c:symbol val="square"/>
            <c:size val="9"/>
            <c:spPr>
              <a:noFill/>
              <a:ln>
                <a:solidFill>
                  <a:srgbClr val="800080"/>
                </a:solidFill>
                <a:prstDash val="solid"/>
              </a:ln>
            </c:spPr>
          </c:marker>
          <c:cat>
            <c:numRef>
              <c:f>instruktioner!#REF!</c:f>
              <c:numCache>
                <c:formatCode>General</c:formatCode>
                <c:ptCount val="1"/>
                <c:pt idx="0">
                  <c:v>1</c:v>
                </c:pt>
              </c:numCache>
            </c:numRef>
          </c:cat>
          <c:val>
            <c:numRef>
              <c:f>instruktioner!#REF!</c:f>
              <c:numCache>
                <c:formatCode>General</c:formatCode>
                <c:ptCount val="1"/>
                <c:pt idx="0">
                  <c:v>1</c:v>
                </c:pt>
              </c:numCache>
            </c:numRef>
          </c:val>
        </c:ser>
        <c:marker val="1"/>
        <c:axId val="119452416"/>
        <c:axId val="119453952"/>
      </c:lineChart>
      <c:catAx>
        <c:axId val="119444224"/>
        <c:scaling>
          <c:orientation val="minMax"/>
        </c:scaling>
        <c:axPos val="b"/>
        <c:numFmt formatCode="d/m\ yyyy;@" sourceLinked="0"/>
        <c:tickLblPos val="nextTo"/>
        <c:spPr>
          <a:ln w="3175">
            <a:solidFill>
              <a:srgbClr val="000000"/>
            </a:solidFill>
            <a:prstDash val="solid"/>
          </a:ln>
        </c:spPr>
        <c:txPr>
          <a:bodyPr rot="3600000" vert="horz"/>
          <a:lstStyle/>
          <a:p>
            <a:pPr>
              <a:defRPr sz="175" b="0" i="0" u="none" strike="noStrike" baseline="0">
                <a:solidFill>
                  <a:srgbClr val="000000"/>
                </a:solidFill>
                <a:latin typeface="Arial"/>
                <a:ea typeface="Arial"/>
                <a:cs typeface="Arial"/>
              </a:defRPr>
            </a:pPr>
            <a:endParaRPr lang="sv-SE"/>
          </a:p>
        </c:txPr>
        <c:crossAx val="119446144"/>
        <c:crosses val="autoZero"/>
        <c:auto val="1"/>
        <c:lblAlgn val="ctr"/>
        <c:lblOffset val="100"/>
        <c:tickLblSkip val="1"/>
        <c:tickMarkSkip val="1"/>
      </c:catAx>
      <c:valAx>
        <c:axId val="119446144"/>
        <c:scaling>
          <c:orientation val="minMax"/>
        </c:scaling>
        <c:axPos val="l"/>
        <c:majorGridlines>
          <c:spPr>
            <a:ln w="3175">
              <a:solidFill>
                <a:srgbClr val="000000"/>
              </a:solidFill>
              <a:prstDash val="solid"/>
            </a:ln>
          </c:spPr>
        </c:majorGridlines>
        <c:title>
          <c:tx>
            <c:rich>
              <a:bodyPr/>
              <a:lstStyle/>
              <a:p>
                <a:pPr>
                  <a:defRPr sz="175" b="1" i="0" u="none" strike="noStrike" baseline="0">
                    <a:solidFill>
                      <a:srgbClr val="0000FF"/>
                    </a:solidFill>
                    <a:latin typeface="Arial"/>
                    <a:ea typeface="Arial"/>
                    <a:cs typeface="Arial"/>
                  </a:defRPr>
                </a:pPr>
                <a:r>
                  <a:rPr lang="sv-SE" sz="175" b="1" i="0" u="none" strike="noStrike" baseline="0">
                    <a:solidFill>
                      <a:srgbClr val="0000FF"/>
                    </a:solidFill>
                    <a:latin typeface="Arial"/>
                    <a:cs typeface="Arial"/>
                  </a:rPr>
                  <a:t>Ånghaltsskillnad (g/m</a:t>
                </a:r>
                <a:r>
                  <a:rPr lang="sv-SE" sz="175" b="1" i="0" u="none" strike="noStrike" baseline="30000">
                    <a:solidFill>
                      <a:srgbClr val="0000FF"/>
                    </a:solidFill>
                    <a:latin typeface="Arial"/>
                    <a:cs typeface="Arial"/>
                  </a:rPr>
                  <a:t>3</a:t>
                </a:r>
                <a:r>
                  <a:rPr lang="sv-SE" sz="175" b="1" i="0" u="none" strike="noStrike" baseline="0">
                    <a:solidFill>
                      <a:srgbClr val="0000FF"/>
                    </a:solidFill>
                    <a:latin typeface="Arial"/>
                    <a:cs typeface="Arial"/>
                  </a:rPr>
                  <a:t>)</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sv-SE"/>
          </a:p>
        </c:txPr>
        <c:crossAx val="119444224"/>
        <c:crosses val="autoZero"/>
        <c:crossBetween val="between"/>
      </c:valAx>
      <c:catAx>
        <c:axId val="119452416"/>
        <c:scaling>
          <c:orientation val="minMax"/>
        </c:scaling>
        <c:delete val="1"/>
        <c:axPos val="b"/>
        <c:numFmt formatCode="General" sourceLinked="1"/>
        <c:tickLblPos val="none"/>
        <c:crossAx val="119453952"/>
        <c:crosses val="autoZero"/>
        <c:auto val="1"/>
        <c:lblAlgn val="ctr"/>
        <c:lblOffset val="100"/>
      </c:catAx>
      <c:valAx>
        <c:axId val="119453952"/>
        <c:scaling>
          <c:orientation val="minMax"/>
        </c:scaling>
        <c:axPos val="r"/>
        <c:title>
          <c:tx>
            <c:rich>
              <a:bodyPr/>
              <a:lstStyle/>
              <a:p>
                <a:pPr>
                  <a:defRPr sz="175" b="1" i="0" u="none" strike="noStrike" baseline="0">
                    <a:solidFill>
                      <a:srgbClr val="800080"/>
                    </a:solidFill>
                    <a:latin typeface="Arial"/>
                    <a:ea typeface="Arial"/>
                    <a:cs typeface="Arial"/>
                  </a:defRPr>
                </a:pPr>
                <a:r>
                  <a:rPr lang="sv-SE" sz="175" b="1" i="0" u="none" strike="noStrike" baseline="0">
                    <a:solidFill>
                      <a:srgbClr val="800080"/>
                    </a:solidFill>
                    <a:latin typeface="Arial"/>
                    <a:cs typeface="Arial"/>
                  </a:rPr>
                  <a:t>RF(%)</a:t>
                </a:r>
                <a:r>
                  <a:rPr lang="sv-SE" sz="175" b="1" i="0" u="none" strike="noStrike" baseline="0">
                    <a:solidFill>
                      <a:srgbClr val="000000"/>
                    </a:solidFill>
                    <a:latin typeface="Arial"/>
                    <a:cs typeface="Arial"/>
                  </a:rPr>
                  <a:t>, </a:t>
                </a:r>
                <a:r>
                  <a:rPr lang="sv-SE" sz="175" b="1" i="0" u="none" strike="noStrike" baseline="0">
                    <a:solidFill>
                      <a:srgbClr val="FF0000"/>
                    </a:solidFill>
                    <a:latin typeface="Arial"/>
                    <a:cs typeface="Arial"/>
                  </a:rPr>
                  <a:t>Temp (</a:t>
                </a:r>
                <a:r>
                  <a:rPr lang="sv-SE" sz="175" b="1" i="0" u="none" strike="noStrike" baseline="0">
                    <a:solidFill>
                      <a:srgbClr val="FF0000"/>
                    </a:solidFill>
                    <a:latin typeface="Symbol"/>
                  </a:rPr>
                  <a:t></a:t>
                </a:r>
                <a:r>
                  <a:rPr lang="sv-SE" sz="175" b="1" i="0" u="none" strike="noStrike" baseline="0">
                    <a:solidFill>
                      <a:srgbClr val="FF0000"/>
                    </a:solidFill>
                    <a:latin typeface="Arial"/>
                    <a:cs typeface="Arial"/>
                  </a:rPr>
                  <a:t>C)</a:t>
                </a:r>
              </a:p>
            </c:rich>
          </c:tx>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sv-SE"/>
          </a:p>
        </c:txPr>
        <c:crossAx val="119452416"/>
        <c:crosses val="max"/>
        <c:crossBetween val="between"/>
      </c:valAx>
      <c:spPr>
        <a:solidFill>
          <a:srgbClr val="C0C0C0"/>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9</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'9'!$O$2</c:f>
              <c:strCache>
                <c:ptCount val="1"/>
                <c:pt idx="0">
                  <c:v>Ånghaltsskillnad mot 85%RF(g/m³)</c:v>
                </c:pt>
              </c:strCache>
            </c:strRef>
          </c:tx>
          <c:spPr>
            <a:ln w="38100">
              <a:solidFill>
                <a:srgbClr val="0000FF"/>
              </a:solidFill>
              <a:prstDash val="solid"/>
            </a:ln>
          </c:spPr>
          <c:marker>
            <c:symbol val="none"/>
          </c:marker>
          <c:cat>
            <c:numRef>
              <c:f>'9'!$B$3:$B$55</c:f>
              <c:numCache>
                <c:formatCode>yyyy/mm/dd</c:formatCode>
                <c:ptCount val="53"/>
              </c:numCache>
            </c:numRef>
          </c:cat>
          <c:val>
            <c:numRef>
              <c:f>'9'!$O$3:$O$55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'9'!$P$2</c:f>
              <c:strCache>
                <c:ptCount val="1"/>
                <c:pt idx="0">
                  <c:v>Ånghaltsskillnad mot 90%RF(g/m³)</c:v>
                </c:pt>
              </c:strCache>
            </c:strRef>
          </c:tx>
          <c:spPr>
            <a:ln w="38100">
              <a:solidFill>
                <a:srgbClr val="0000FF"/>
              </a:solidFill>
              <a:prstDash val="solid"/>
            </a:ln>
          </c:spPr>
          <c:marker>
            <c:symbol val="none"/>
          </c:marker>
          <c:cat>
            <c:numRef>
              <c:f>'9'!$B$3:$B$55</c:f>
              <c:numCache>
                <c:formatCode>yyyy/mm/dd</c:formatCode>
                <c:ptCount val="53"/>
              </c:numCache>
            </c:numRef>
          </c:cat>
          <c:val>
            <c:numRef>
              <c:f>'9'!$P$3:$P$55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'9'!$Q$2</c:f>
              <c:strCache>
                <c:ptCount val="1"/>
                <c:pt idx="0">
                  <c:v>Ånghaltsskillnad mot 95%RF(g/m³)</c:v>
                </c:pt>
              </c:strCache>
            </c:strRef>
          </c:tx>
          <c:spPr>
            <a:ln w="38100">
              <a:solidFill>
                <a:srgbClr val="0000FF"/>
              </a:solidFill>
              <a:prstDash val="solid"/>
            </a:ln>
          </c:spPr>
          <c:marker>
            <c:symbol val="none"/>
          </c:marker>
          <c:cat>
            <c:numRef>
              <c:f>'9'!$B$3:$B$55</c:f>
              <c:numCache>
                <c:formatCode>yyyy/mm/dd</c:formatCode>
                <c:ptCount val="53"/>
              </c:numCache>
            </c:numRef>
          </c:cat>
          <c:val>
            <c:numRef>
              <c:f>'9'!$Q$3:$Q$55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116648960"/>
        <c:axId val="118182656"/>
      </c:lineChart>
      <c:lineChart>
        <c:grouping val="standard"/>
        <c:ser>
          <c:idx val="1"/>
          <c:order val="0"/>
          <c:tx>
            <c:strRef>
              <c:f>'9'!$N$2</c:f>
              <c:strCache>
                <c:ptCount val="1"/>
                <c:pt idx="0">
                  <c:v>Temperaturskillnad ute-inne (°C)</c:v>
                </c:pt>
              </c:strCache>
            </c:strRef>
          </c:tx>
          <c:spPr>
            <a:ln w="38100">
              <a:solidFill>
                <a:srgbClr val="FF0000"/>
              </a:solidFill>
              <a:prstDash val="solid"/>
            </a:ln>
          </c:spPr>
          <c:marker>
            <c:symbol val="none"/>
          </c:marker>
          <c:cat>
            <c:numRef>
              <c:f>'9'!$B$3:$B$55</c:f>
              <c:numCache>
                <c:formatCode>yyyy/mm/dd</c:formatCode>
                <c:ptCount val="53"/>
              </c:numCache>
            </c:numRef>
          </c:cat>
          <c:val>
            <c:numRef>
              <c:f>'9'!$N$3:$N$55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'9'!$R$2</c:f>
              <c:strCache>
                <c:ptCount val="1"/>
                <c:pt idx="0">
                  <c:v>RF på materialytan (%RF)</c:v>
                </c:pt>
              </c:strCache>
            </c:strRef>
          </c:tx>
          <c:spPr>
            <a:ln w="38100">
              <a:solidFill>
                <a:srgbClr val="800080"/>
              </a:solidFill>
              <a:prstDash val="solid"/>
            </a:ln>
          </c:spPr>
          <c:marker>
            <c:symbol val="none"/>
          </c:marker>
          <c:cat>
            <c:numRef>
              <c:f>'9'!$B$3:$B$55</c:f>
              <c:numCache>
                <c:formatCode>yyyy/mm/dd</c:formatCode>
                <c:ptCount val="53"/>
              </c:numCache>
            </c:numRef>
          </c:cat>
          <c:val>
            <c:numRef>
              <c:f>'9'!$R$3:$R$55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118184576"/>
        <c:axId val="118190464"/>
      </c:lineChart>
      <c:catAx>
        <c:axId val="116648960"/>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118182656"/>
        <c:crosses val="autoZero"/>
        <c:auto val="1"/>
        <c:lblAlgn val="ctr"/>
        <c:lblOffset val="100"/>
        <c:tickLblSkip val="1"/>
        <c:tickMarkSkip val="1"/>
      </c:catAx>
      <c:valAx>
        <c:axId val="118182656"/>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6648960"/>
        <c:crosses val="autoZero"/>
        <c:crossBetween val="between"/>
      </c:valAx>
      <c:catAx>
        <c:axId val="118184576"/>
        <c:scaling>
          <c:orientation val="minMax"/>
        </c:scaling>
        <c:delete val="1"/>
        <c:axPos val="b"/>
        <c:numFmt formatCode="yyyy/mm/dd" sourceLinked="1"/>
        <c:tickLblPos val="none"/>
        <c:crossAx val="118190464"/>
        <c:crosses val="autoZero"/>
        <c:auto val="1"/>
        <c:lblAlgn val="ctr"/>
        <c:lblOffset val="100"/>
      </c:catAx>
      <c:valAx>
        <c:axId val="118190464"/>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8184576"/>
        <c:crosses val="max"/>
        <c:crossBetween val="between"/>
      </c:valAx>
      <c:spPr>
        <a:noFill/>
        <a:ln w="25400">
          <a:noFill/>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10</a:t>
            </a:r>
          </a:p>
        </c:rich>
      </c:tx>
      <c:layout>
        <c:manualLayout>
          <c:xMode val="edge"/>
          <c:yMode val="edge"/>
          <c:x val="0.4055636896046852"/>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'10'!$O$2</c:f>
              <c:strCache>
                <c:ptCount val="1"/>
                <c:pt idx="0">
                  <c:v>Ånghaltsskillnad mot 85%RF(g/m³)</c:v>
                </c:pt>
              </c:strCache>
            </c:strRef>
          </c:tx>
          <c:spPr>
            <a:ln w="38100">
              <a:solidFill>
                <a:srgbClr val="0000FF"/>
              </a:solidFill>
              <a:prstDash val="solid"/>
            </a:ln>
          </c:spPr>
          <c:marker>
            <c:symbol val="none"/>
          </c:marker>
          <c:cat>
            <c:numRef>
              <c:f>'10'!$B$3:$B$55</c:f>
              <c:numCache>
                <c:formatCode>yyyy/mm/dd</c:formatCode>
                <c:ptCount val="53"/>
              </c:numCache>
            </c:numRef>
          </c:cat>
          <c:val>
            <c:numRef>
              <c:f>'10'!$O$3:$O$55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'10'!$P$2</c:f>
              <c:strCache>
                <c:ptCount val="1"/>
                <c:pt idx="0">
                  <c:v>Ånghaltsskillnad mot 90%RF(g/m³)</c:v>
                </c:pt>
              </c:strCache>
            </c:strRef>
          </c:tx>
          <c:spPr>
            <a:ln w="38100">
              <a:solidFill>
                <a:srgbClr val="0000FF"/>
              </a:solidFill>
              <a:prstDash val="solid"/>
            </a:ln>
          </c:spPr>
          <c:marker>
            <c:symbol val="none"/>
          </c:marker>
          <c:cat>
            <c:numRef>
              <c:f>'10'!$B$3:$B$55</c:f>
              <c:numCache>
                <c:formatCode>yyyy/mm/dd</c:formatCode>
                <c:ptCount val="53"/>
              </c:numCache>
            </c:numRef>
          </c:cat>
          <c:val>
            <c:numRef>
              <c:f>'10'!$P$3:$P$55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'10'!$Q$2</c:f>
              <c:strCache>
                <c:ptCount val="1"/>
                <c:pt idx="0">
                  <c:v>Ånghaltsskillnad mot 95%RF(g/m³)</c:v>
                </c:pt>
              </c:strCache>
            </c:strRef>
          </c:tx>
          <c:spPr>
            <a:ln w="38100">
              <a:solidFill>
                <a:srgbClr val="0000FF"/>
              </a:solidFill>
              <a:prstDash val="solid"/>
            </a:ln>
          </c:spPr>
          <c:marker>
            <c:symbol val="none"/>
          </c:marker>
          <c:cat>
            <c:numRef>
              <c:f>'10'!$B$3:$B$55</c:f>
              <c:numCache>
                <c:formatCode>yyyy/mm/dd</c:formatCode>
                <c:ptCount val="53"/>
              </c:numCache>
            </c:numRef>
          </c:cat>
          <c:val>
            <c:numRef>
              <c:f>'10'!$Q$3:$Q$55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79879168"/>
        <c:axId val="79897344"/>
      </c:lineChart>
      <c:lineChart>
        <c:grouping val="standard"/>
        <c:ser>
          <c:idx val="1"/>
          <c:order val="0"/>
          <c:tx>
            <c:strRef>
              <c:f>'10'!$N$2</c:f>
              <c:strCache>
                <c:ptCount val="1"/>
                <c:pt idx="0">
                  <c:v>Temperaturskillnad ute-inne (°C)</c:v>
                </c:pt>
              </c:strCache>
            </c:strRef>
          </c:tx>
          <c:spPr>
            <a:ln w="38100">
              <a:solidFill>
                <a:srgbClr val="FF0000"/>
              </a:solidFill>
              <a:prstDash val="solid"/>
            </a:ln>
          </c:spPr>
          <c:marker>
            <c:symbol val="none"/>
          </c:marker>
          <c:cat>
            <c:numRef>
              <c:f>'10'!$B$3:$B$55</c:f>
              <c:numCache>
                <c:formatCode>yyyy/mm/dd</c:formatCode>
                <c:ptCount val="53"/>
              </c:numCache>
            </c:numRef>
          </c:cat>
          <c:val>
            <c:numRef>
              <c:f>'10'!$N$3:$N$55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'10'!$R$2</c:f>
              <c:strCache>
                <c:ptCount val="1"/>
                <c:pt idx="0">
                  <c:v>RF på materialytan (%RF)</c:v>
                </c:pt>
              </c:strCache>
            </c:strRef>
          </c:tx>
          <c:spPr>
            <a:ln w="38100">
              <a:solidFill>
                <a:srgbClr val="800080"/>
              </a:solidFill>
              <a:prstDash val="solid"/>
            </a:ln>
          </c:spPr>
          <c:marker>
            <c:symbol val="none"/>
          </c:marker>
          <c:cat>
            <c:numRef>
              <c:f>'10'!$B$3:$B$55</c:f>
              <c:numCache>
                <c:formatCode>yyyy/mm/dd</c:formatCode>
                <c:ptCount val="53"/>
              </c:numCache>
            </c:numRef>
          </c:cat>
          <c:val>
            <c:numRef>
              <c:f>'10'!$R$3:$R$55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79899264"/>
        <c:axId val="79901056"/>
      </c:lineChart>
      <c:catAx>
        <c:axId val="79879168"/>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79897344"/>
        <c:crosses val="autoZero"/>
        <c:auto val="1"/>
        <c:lblAlgn val="ctr"/>
        <c:lblOffset val="100"/>
        <c:tickLblSkip val="1"/>
        <c:tickMarkSkip val="1"/>
      </c:catAx>
      <c:valAx>
        <c:axId val="79897344"/>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79879168"/>
        <c:crosses val="autoZero"/>
        <c:crossBetween val="between"/>
      </c:valAx>
      <c:catAx>
        <c:axId val="79899264"/>
        <c:scaling>
          <c:orientation val="minMax"/>
        </c:scaling>
        <c:delete val="1"/>
        <c:axPos val="b"/>
        <c:numFmt formatCode="yyyy/mm/dd" sourceLinked="1"/>
        <c:tickLblPos val="none"/>
        <c:crossAx val="79901056"/>
        <c:crosses val="autoZero"/>
        <c:auto val="1"/>
        <c:lblAlgn val="ctr"/>
        <c:lblOffset val="100"/>
      </c:catAx>
      <c:valAx>
        <c:axId val="79901056"/>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79899264"/>
        <c:crosses val="max"/>
        <c:crossBetween val="between"/>
      </c:valAx>
      <c:spPr>
        <a:noFill/>
        <a:ln w="12700">
          <a:solidFill>
            <a:srgbClr val="808080"/>
          </a:solidFill>
          <a:prstDash val="solid"/>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rPr lang="sv-SE"/>
              <a:t>Mätpunkt 1</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1303074670571009"/>
          <c:h val="0.62335526315789469"/>
        </c:manualLayout>
      </c:layout>
      <c:lineChart>
        <c:grouping val="standard"/>
        <c:ser>
          <c:idx val="2"/>
          <c:order val="1"/>
          <c:tx>
            <c:strRef>
              <c:f>'1'!$O$2</c:f>
              <c:strCache>
                <c:ptCount val="1"/>
                <c:pt idx="0">
                  <c:v>Ånghaltsskillnad mot 85%RF(g/m³)</c:v>
                </c:pt>
              </c:strCache>
            </c:strRef>
          </c:tx>
          <c:spPr>
            <a:ln w="38100">
              <a:solidFill>
                <a:srgbClr val="0000FF"/>
              </a:solidFill>
              <a:prstDash val="solid"/>
            </a:ln>
          </c:spPr>
          <c:marker>
            <c:symbol val="none"/>
          </c:marker>
          <c:cat>
            <c:numRef>
              <c:f>'1'!$B$3:$B$55</c:f>
              <c:numCache>
                <c:formatCode>yyyy/mm/dd</c:formatCode>
                <c:ptCount val="53"/>
              </c:numCache>
            </c:numRef>
          </c:cat>
          <c:val>
            <c:numRef>
              <c:f>'1'!$O$3:$O$55</c:f>
              <c:numCache>
                <c:formatCode>0</c:formatCode>
                <c:ptCount val="53"/>
                <c:pt idx="0">
                  <c:v>1.4507872791519425</c:v>
                </c:pt>
                <c:pt idx="1">
                  <c:v>4.5816604166666677</c:v>
                </c:pt>
                <c:pt idx="2">
                  <c:v>7.7880901023890745</c:v>
                </c:pt>
                <c:pt idx="3">
                  <c:v>14.112832976720817</c:v>
                </c:pt>
                <c:pt idx="4">
                  <c:v>138.32571556526699</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'1'!$P$2</c:f>
              <c:strCache>
                <c:ptCount val="1"/>
                <c:pt idx="0">
                  <c:v>Ånghaltsskillnad mot 90%RF(g/m³)</c:v>
                </c:pt>
              </c:strCache>
            </c:strRef>
          </c:tx>
          <c:spPr>
            <a:ln w="38100">
              <a:solidFill>
                <a:srgbClr val="0000FF"/>
              </a:solidFill>
              <a:prstDash val="solid"/>
            </a:ln>
          </c:spPr>
          <c:marker>
            <c:symbol val="none"/>
          </c:marker>
          <c:cat>
            <c:numRef>
              <c:f>'1'!$B$3:$B$55</c:f>
              <c:numCache>
                <c:formatCode>yyyy/mm/dd</c:formatCode>
                <c:ptCount val="53"/>
              </c:numCache>
            </c:numRef>
          </c:cat>
          <c:val>
            <c:numRef>
              <c:f>'1'!$P$3:$P$55</c:f>
              <c:numCache>
                <c:formatCode>0</c:formatCode>
                <c:ptCount val="53"/>
                <c:pt idx="0">
                  <c:v>1.9343830388692584</c:v>
                </c:pt>
                <c:pt idx="1">
                  <c:v>5.2361833333333339</c:v>
                </c:pt>
                <c:pt idx="2">
                  <c:v>8.6534334470989727</c:v>
                </c:pt>
                <c:pt idx="3">
                  <c:v>15.350220019920819</c:v>
                </c:pt>
                <c:pt idx="4">
                  <c:v>146.86974276073443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'1'!$Q$2</c:f>
              <c:strCache>
                <c:ptCount val="1"/>
                <c:pt idx="0">
                  <c:v>Ånghaltsskillnad mot 95%RF(g/m³)</c:v>
                </c:pt>
              </c:strCache>
            </c:strRef>
          </c:tx>
          <c:spPr>
            <a:ln w="38100">
              <a:solidFill>
                <a:srgbClr val="0000FF"/>
              </a:solidFill>
              <a:prstDash val="solid"/>
            </a:ln>
          </c:spPr>
          <c:marker>
            <c:symbol val="none"/>
          </c:marker>
          <c:cat>
            <c:numRef>
              <c:f>'1'!$B$3:$B$55</c:f>
              <c:numCache>
                <c:formatCode>yyyy/mm/dd</c:formatCode>
                <c:ptCount val="53"/>
              </c:numCache>
            </c:numRef>
          </c:cat>
          <c:val>
            <c:numRef>
              <c:f>'1'!$Q$3:$Q$55</c:f>
              <c:numCache>
                <c:formatCode>0</c:formatCode>
                <c:ptCount val="53"/>
                <c:pt idx="0">
                  <c:v>2.4179787985865726</c:v>
                </c:pt>
                <c:pt idx="1">
                  <c:v>5.89070625</c:v>
                </c:pt>
                <c:pt idx="2">
                  <c:v>9.5187767918088682</c:v>
                </c:pt>
                <c:pt idx="3">
                  <c:v>16.587607063120817</c:v>
                </c:pt>
                <c:pt idx="4">
                  <c:v>155.41376995620183</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118165504"/>
        <c:axId val="118167040"/>
      </c:lineChart>
      <c:lineChart>
        <c:grouping val="standard"/>
        <c:ser>
          <c:idx val="1"/>
          <c:order val="0"/>
          <c:tx>
            <c:strRef>
              <c:f>'1'!$N$2</c:f>
              <c:strCache>
                <c:ptCount val="1"/>
                <c:pt idx="0">
                  <c:v>Temperaturskillnad ute-inne (°C)</c:v>
                </c:pt>
              </c:strCache>
            </c:strRef>
          </c:tx>
          <c:spPr>
            <a:ln w="38100">
              <a:solidFill>
                <a:srgbClr val="FF0000"/>
              </a:solidFill>
              <a:prstDash val="solid"/>
            </a:ln>
          </c:spPr>
          <c:marker>
            <c:symbol val="none"/>
          </c:marker>
          <c:cat>
            <c:numRef>
              <c:f>'1'!$B$3:$B$55</c:f>
              <c:numCache>
                <c:formatCode>yyyy/mm/dd</c:formatCode>
                <c:ptCount val="53"/>
              </c:numCache>
            </c:numRef>
          </c:cat>
          <c:val>
            <c:numRef>
              <c:f>'1'!$N$3:$N$55</c:f>
              <c:numCache>
                <c:formatCode>0</c:formatCode>
                <c:ptCount val="53"/>
                <c:pt idx="0">
                  <c:v>5</c:v>
                </c:pt>
                <c:pt idx="1">
                  <c:v>10</c:v>
                </c:pt>
                <c:pt idx="2">
                  <c:v>15</c:v>
                </c:pt>
                <c:pt idx="3">
                  <c:v>15</c:v>
                </c:pt>
                <c:pt idx="4">
                  <c:v>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'1'!$R$2</c:f>
              <c:strCache>
                <c:ptCount val="1"/>
                <c:pt idx="0">
                  <c:v>RF på materialytan (%RF)</c:v>
                </c:pt>
              </c:strCache>
            </c:strRef>
          </c:tx>
          <c:spPr>
            <a:ln w="38100">
              <a:solidFill>
                <a:srgbClr val="800080"/>
              </a:solidFill>
              <a:prstDash val="solid"/>
            </a:ln>
          </c:spPr>
          <c:marker>
            <c:symbol val="none"/>
          </c:marker>
          <c:cat>
            <c:numRef>
              <c:f>'1'!$B$3:$B$55</c:f>
              <c:numCache>
                <c:formatCode>yyyy/mm/dd</c:formatCode>
                <c:ptCount val="53"/>
              </c:numCache>
            </c:numRef>
          </c:cat>
          <c:val>
            <c:numRef>
              <c:f>'1'!$R$3:$R$55</c:f>
              <c:numCache>
                <c:formatCode>0</c:formatCode>
                <c:ptCount val="53"/>
                <c:pt idx="0">
                  <c:v>70</c:v>
                </c:pt>
                <c:pt idx="1">
                  <c:v>50</c:v>
                </c:pt>
                <c:pt idx="2">
                  <c:v>40</c:v>
                </c:pt>
                <c:pt idx="3">
                  <c:v>27.973247318705962</c:v>
                </c:pt>
                <c:pt idx="4">
                  <c:v>4.0512199922254881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130449408"/>
        <c:axId val="130451328"/>
      </c:lineChart>
      <c:catAx>
        <c:axId val="118165504"/>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118167040"/>
        <c:crosses val="autoZero"/>
        <c:auto val="1"/>
        <c:lblAlgn val="ctr"/>
        <c:lblOffset val="100"/>
        <c:tickLblSkip val="1"/>
        <c:tickMarkSkip val="1"/>
      </c:catAx>
      <c:valAx>
        <c:axId val="11816704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8165504"/>
        <c:crosses val="autoZero"/>
        <c:crossBetween val="between"/>
      </c:valAx>
      <c:catAx>
        <c:axId val="130449408"/>
        <c:scaling>
          <c:orientation val="minMax"/>
        </c:scaling>
        <c:delete val="1"/>
        <c:axPos val="b"/>
        <c:numFmt formatCode="yyyy/mm/dd" sourceLinked="1"/>
        <c:tickLblPos val="none"/>
        <c:crossAx val="130451328"/>
        <c:crosses val="autoZero"/>
        <c:auto val="1"/>
        <c:lblAlgn val="ctr"/>
        <c:lblOffset val="100"/>
      </c:catAx>
      <c:valAx>
        <c:axId val="130451328"/>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30449408"/>
        <c:crosses val="max"/>
        <c:crossBetween val="between"/>
      </c:valAx>
      <c:spPr>
        <a:noFill/>
        <a:ln w="25400">
          <a:noFill/>
        </a:ln>
      </c:spPr>
    </c:plotArea>
    <c:legend>
      <c:legendPos val="b"/>
      <c:layout>
        <c:manualLayout>
          <c:xMode val="edge"/>
          <c:yMode val="edge"/>
          <c:x val="0.13469985358711567"/>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2</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'2'!$O$2</c:f>
              <c:strCache>
                <c:ptCount val="1"/>
                <c:pt idx="0">
                  <c:v>Ånghaltsskillnad mot 85%RF(g/m³)</c:v>
                </c:pt>
              </c:strCache>
            </c:strRef>
          </c:tx>
          <c:spPr>
            <a:ln w="38100">
              <a:solidFill>
                <a:srgbClr val="0000FF"/>
              </a:solidFill>
              <a:prstDash val="solid"/>
            </a:ln>
          </c:spPr>
          <c:marker>
            <c:symbol val="none"/>
          </c:marker>
          <c:cat>
            <c:numRef>
              <c:f>'2'!$B$3:$B$55</c:f>
              <c:numCache>
                <c:formatCode>yyyy/mm/dd</c:formatCode>
                <c:ptCount val="53"/>
              </c:numCache>
            </c:numRef>
          </c:cat>
          <c:val>
            <c:numRef>
              <c:f>'2'!$O$3:$O$55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'2'!$P$2</c:f>
              <c:strCache>
                <c:ptCount val="1"/>
                <c:pt idx="0">
                  <c:v>Ånghaltsskillnad mot 90%RF(g/m³)</c:v>
                </c:pt>
              </c:strCache>
            </c:strRef>
          </c:tx>
          <c:spPr>
            <a:ln w="38100">
              <a:solidFill>
                <a:srgbClr val="0000FF"/>
              </a:solidFill>
              <a:prstDash val="solid"/>
            </a:ln>
          </c:spPr>
          <c:marker>
            <c:symbol val="none"/>
          </c:marker>
          <c:cat>
            <c:numRef>
              <c:f>'2'!$B$3:$B$55</c:f>
              <c:numCache>
                <c:formatCode>yyyy/mm/dd</c:formatCode>
                <c:ptCount val="53"/>
              </c:numCache>
            </c:numRef>
          </c:cat>
          <c:val>
            <c:numRef>
              <c:f>'2'!$P$3:$P$55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'2'!$Q$2</c:f>
              <c:strCache>
                <c:ptCount val="1"/>
                <c:pt idx="0">
                  <c:v>Ånghaltsskillnad mot 95%RF(g/m³)</c:v>
                </c:pt>
              </c:strCache>
            </c:strRef>
          </c:tx>
          <c:spPr>
            <a:ln w="38100">
              <a:solidFill>
                <a:srgbClr val="0000FF"/>
              </a:solidFill>
              <a:prstDash val="solid"/>
            </a:ln>
          </c:spPr>
          <c:marker>
            <c:symbol val="none"/>
          </c:marker>
          <c:cat>
            <c:numRef>
              <c:f>'2'!$B$3:$B$55</c:f>
              <c:numCache>
                <c:formatCode>yyyy/mm/dd</c:formatCode>
                <c:ptCount val="53"/>
              </c:numCache>
            </c:numRef>
          </c:cat>
          <c:val>
            <c:numRef>
              <c:f>'2'!$Q$3:$Q$55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85345408"/>
        <c:axId val="85346944"/>
      </c:lineChart>
      <c:lineChart>
        <c:grouping val="standard"/>
        <c:ser>
          <c:idx val="1"/>
          <c:order val="0"/>
          <c:tx>
            <c:strRef>
              <c:f>'2'!$N$2</c:f>
              <c:strCache>
                <c:ptCount val="1"/>
                <c:pt idx="0">
                  <c:v>Temperaturskillnad ute-inne (°C)</c:v>
                </c:pt>
              </c:strCache>
            </c:strRef>
          </c:tx>
          <c:spPr>
            <a:ln w="38100">
              <a:solidFill>
                <a:srgbClr val="FF0000"/>
              </a:solidFill>
              <a:prstDash val="solid"/>
            </a:ln>
          </c:spPr>
          <c:marker>
            <c:symbol val="none"/>
          </c:marker>
          <c:cat>
            <c:numRef>
              <c:f>'2'!$B$3:$B$55</c:f>
              <c:numCache>
                <c:formatCode>yyyy/mm/dd</c:formatCode>
                <c:ptCount val="53"/>
              </c:numCache>
            </c:numRef>
          </c:cat>
          <c:val>
            <c:numRef>
              <c:f>'2'!$N$3:$N$55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'2'!$R$2</c:f>
              <c:strCache>
                <c:ptCount val="1"/>
                <c:pt idx="0">
                  <c:v>RF på materialytan (%RF)</c:v>
                </c:pt>
              </c:strCache>
            </c:strRef>
          </c:tx>
          <c:spPr>
            <a:ln w="38100">
              <a:solidFill>
                <a:srgbClr val="800080"/>
              </a:solidFill>
              <a:prstDash val="solid"/>
            </a:ln>
          </c:spPr>
          <c:marker>
            <c:symbol val="none"/>
          </c:marker>
          <c:cat>
            <c:numRef>
              <c:f>'2'!$B$3:$B$55</c:f>
              <c:numCache>
                <c:formatCode>yyyy/mm/dd</c:formatCode>
                <c:ptCount val="53"/>
              </c:numCache>
            </c:numRef>
          </c:cat>
          <c:val>
            <c:numRef>
              <c:f>'2'!$R$3:$R$55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85353216"/>
        <c:axId val="85354752"/>
      </c:lineChart>
      <c:catAx>
        <c:axId val="85345408"/>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85346944"/>
        <c:crosses val="autoZero"/>
        <c:auto val="1"/>
        <c:lblAlgn val="ctr"/>
        <c:lblOffset val="100"/>
        <c:tickLblSkip val="1"/>
        <c:tickMarkSkip val="1"/>
      </c:catAx>
      <c:valAx>
        <c:axId val="85346944"/>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85345408"/>
        <c:crosses val="autoZero"/>
        <c:crossBetween val="between"/>
      </c:valAx>
      <c:catAx>
        <c:axId val="85353216"/>
        <c:scaling>
          <c:orientation val="minMax"/>
        </c:scaling>
        <c:delete val="1"/>
        <c:axPos val="b"/>
        <c:numFmt formatCode="yyyy/mm/dd" sourceLinked="1"/>
        <c:tickLblPos val="none"/>
        <c:crossAx val="85354752"/>
        <c:crosses val="autoZero"/>
        <c:auto val="1"/>
        <c:lblAlgn val="ctr"/>
        <c:lblOffset val="100"/>
      </c:catAx>
      <c:valAx>
        <c:axId val="85354752"/>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85353216"/>
        <c:crosses val="max"/>
        <c:crossBetween val="between"/>
      </c:valAx>
      <c:spPr>
        <a:noFill/>
        <a:ln w="12700">
          <a:solidFill>
            <a:srgbClr val="808080"/>
          </a:solidFill>
          <a:prstDash val="solid"/>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3</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'3'!$O$2</c:f>
              <c:strCache>
                <c:ptCount val="1"/>
                <c:pt idx="0">
                  <c:v>Ånghaltsskillnad mot 85%RF(g/m³)</c:v>
                </c:pt>
              </c:strCache>
            </c:strRef>
          </c:tx>
          <c:spPr>
            <a:ln w="38100">
              <a:solidFill>
                <a:srgbClr val="0000FF"/>
              </a:solidFill>
              <a:prstDash val="solid"/>
            </a:ln>
          </c:spPr>
          <c:marker>
            <c:symbol val="none"/>
          </c:marker>
          <c:cat>
            <c:numRef>
              <c:f>'3'!$B$3:$B$55</c:f>
              <c:numCache>
                <c:formatCode>yyyy/mm/dd</c:formatCode>
                <c:ptCount val="53"/>
              </c:numCache>
            </c:numRef>
          </c:cat>
          <c:val>
            <c:numRef>
              <c:f>'3'!$O$3:$O$55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'3'!$P$2</c:f>
              <c:strCache>
                <c:ptCount val="1"/>
                <c:pt idx="0">
                  <c:v>Ånghaltsskillnad mot 90%RF(g/m³)</c:v>
                </c:pt>
              </c:strCache>
            </c:strRef>
          </c:tx>
          <c:spPr>
            <a:ln w="38100">
              <a:solidFill>
                <a:srgbClr val="0000FF"/>
              </a:solidFill>
              <a:prstDash val="solid"/>
            </a:ln>
          </c:spPr>
          <c:marker>
            <c:symbol val="none"/>
          </c:marker>
          <c:cat>
            <c:numRef>
              <c:f>'3'!$B$3:$B$55</c:f>
              <c:numCache>
                <c:formatCode>yyyy/mm/dd</c:formatCode>
                <c:ptCount val="53"/>
              </c:numCache>
            </c:numRef>
          </c:cat>
          <c:val>
            <c:numRef>
              <c:f>'3'!$P$3:$P$55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'3'!$Q$2</c:f>
              <c:strCache>
                <c:ptCount val="1"/>
                <c:pt idx="0">
                  <c:v>Ånghaltsskillnad mot 95%RF(g/m³)</c:v>
                </c:pt>
              </c:strCache>
            </c:strRef>
          </c:tx>
          <c:spPr>
            <a:ln w="38100">
              <a:solidFill>
                <a:srgbClr val="0000FF"/>
              </a:solidFill>
              <a:prstDash val="solid"/>
            </a:ln>
          </c:spPr>
          <c:marker>
            <c:symbol val="none"/>
          </c:marker>
          <c:cat>
            <c:numRef>
              <c:f>'3'!$B$3:$B$55</c:f>
              <c:numCache>
                <c:formatCode>yyyy/mm/dd</c:formatCode>
                <c:ptCount val="53"/>
              </c:numCache>
            </c:numRef>
          </c:cat>
          <c:val>
            <c:numRef>
              <c:f>'3'!$Q$3:$Q$55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89857024"/>
        <c:axId val="89895680"/>
      </c:lineChart>
      <c:lineChart>
        <c:grouping val="standard"/>
        <c:ser>
          <c:idx val="1"/>
          <c:order val="0"/>
          <c:tx>
            <c:strRef>
              <c:f>'3'!$N$2</c:f>
              <c:strCache>
                <c:ptCount val="1"/>
                <c:pt idx="0">
                  <c:v>Temperaturskillnad ute-inne (°C)</c:v>
                </c:pt>
              </c:strCache>
            </c:strRef>
          </c:tx>
          <c:spPr>
            <a:ln w="38100">
              <a:solidFill>
                <a:srgbClr val="FF0000"/>
              </a:solidFill>
              <a:prstDash val="solid"/>
            </a:ln>
          </c:spPr>
          <c:marker>
            <c:symbol val="none"/>
          </c:marker>
          <c:cat>
            <c:numRef>
              <c:f>'3'!$B$3:$B$55</c:f>
              <c:numCache>
                <c:formatCode>yyyy/mm/dd</c:formatCode>
                <c:ptCount val="53"/>
              </c:numCache>
            </c:numRef>
          </c:cat>
          <c:val>
            <c:numRef>
              <c:f>'3'!$N$3:$N$55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'3'!$R$2</c:f>
              <c:strCache>
                <c:ptCount val="1"/>
                <c:pt idx="0">
                  <c:v>RF på materialytan (%RF)</c:v>
                </c:pt>
              </c:strCache>
            </c:strRef>
          </c:tx>
          <c:spPr>
            <a:ln w="38100">
              <a:solidFill>
                <a:srgbClr val="800080"/>
              </a:solidFill>
              <a:prstDash val="solid"/>
            </a:ln>
          </c:spPr>
          <c:marker>
            <c:symbol val="none"/>
          </c:marker>
          <c:cat>
            <c:numRef>
              <c:f>'3'!$B$3:$B$55</c:f>
              <c:numCache>
                <c:formatCode>yyyy/mm/dd</c:formatCode>
                <c:ptCount val="53"/>
              </c:numCache>
            </c:numRef>
          </c:cat>
          <c:val>
            <c:numRef>
              <c:f>'3'!$R$3:$R$55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89897600"/>
        <c:axId val="89907584"/>
      </c:lineChart>
      <c:catAx>
        <c:axId val="89857024"/>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89895680"/>
        <c:crosses val="autoZero"/>
        <c:auto val="1"/>
        <c:lblAlgn val="ctr"/>
        <c:lblOffset val="100"/>
        <c:tickLblSkip val="1"/>
        <c:tickMarkSkip val="1"/>
      </c:catAx>
      <c:valAx>
        <c:axId val="8989568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89857024"/>
        <c:crosses val="autoZero"/>
        <c:crossBetween val="between"/>
      </c:valAx>
      <c:catAx>
        <c:axId val="89897600"/>
        <c:scaling>
          <c:orientation val="minMax"/>
        </c:scaling>
        <c:delete val="1"/>
        <c:axPos val="b"/>
        <c:numFmt formatCode="yyyy/mm/dd" sourceLinked="1"/>
        <c:tickLblPos val="none"/>
        <c:crossAx val="89907584"/>
        <c:crosses val="autoZero"/>
        <c:auto val="1"/>
        <c:lblAlgn val="ctr"/>
        <c:lblOffset val="100"/>
      </c:catAx>
      <c:valAx>
        <c:axId val="89907584"/>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89897600"/>
        <c:crosses val="max"/>
        <c:crossBetween val="between"/>
      </c:valAx>
      <c:spPr>
        <a:noFill/>
        <a:ln w="25400">
          <a:noFill/>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700" b="1" i="0" u="none" strike="noStrike" baseline="0">
                <a:solidFill>
                  <a:srgbClr val="000000"/>
                </a:solidFill>
                <a:latin typeface="Arial"/>
                <a:ea typeface="Arial"/>
                <a:cs typeface="Arial"/>
              </a:defRPr>
            </a:pPr>
            <a:r>
              <a:t>Mätpunkt 4</a:t>
            </a:r>
          </a:p>
        </c:rich>
      </c:tx>
      <c:layout>
        <c:manualLayout>
          <c:xMode val="edge"/>
          <c:yMode val="edge"/>
          <c:x val="0.40465850825956984"/>
          <c:y val="8.2236842105263153E-3"/>
        </c:manualLayout>
      </c:layout>
      <c:spPr>
        <a:noFill/>
        <a:ln w="25400">
          <a:noFill/>
        </a:ln>
      </c:spPr>
    </c:title>
    <c:plotArea>
      <c:layout>
        <c:manualLayout>
          <c:layoutTarget val="inner"/>
          <c:xMode val="edge"/>
          <c:yMode val="edge"/>
          <c:x val="0.13537137146812947"/>
          <c:y val="0.10197368421052631"/>
          <c:w val="0.72634746626447966"/>
          <c:h val="0.62335526315789469"/>
        </c:manualLayout>
      </c:layout>
      <c:lineChart>
        <c:grouping val="standard"/>
        <c:ser>
          <c:idx val="2"/>
          <c:order val="1"/>
          <c:tx>
            <c:strRef>
              <c:f>'4'!$O$2</c:f>
              <c:strCache>
                <c:ptCount val="1"/>
                <c:pt idx="0">
                  <c:v>Ånghaltsskillnad mot 85%RF(g/m³)</c:v>
                </c:pt>
              </c:strCache>
            </c:strRef>
          </c:tx>
          <c:spPr>
            <a:ln w="38100">
              <a:solidFill>
                <a:srgbClr val="0000FF"/>
              </a:solidFill>
              <a:prstDash val="solid"/>
            </a:ln>
          </c:spPr>
          <c:marker>
            <c:symbol val="none"/>
          </c:marker>
          <c:cat>
            <c:numRef>
              <c:f>'4'!$B$3:$B$55</c:f>
              <c:numCache>
                <c:formatCode>yyyy/mm/dd</c:formatCode>
                <c:ptCount val="53"/>
              </c:numCache>
            </c:numRef>
          </c:cat>
          <c:val>
            <c:numRef>
              <c:f>'4'!$O$3:$O$55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'4'!$P$2</c:f>
              <c:strCache>
                <c:ptCount val="1"/>
                <c:pt idx="0">
                  <c:v>Ånghaltsskillnad mot 90%RF(g/m³)</c:v>
                </c:pt>
              </c:strCache>
            </c:strRef>
          </c:tx>
          <c:spPr>
            <a:ln w="38100">
              <a:solidFill>
                <a:srgbClr val="0000FF"/>
              </a:solidFill>
              <a:prstDash val="solid"/>
            </a:ln>
          </c:spPr>
          <c:marker>
            <c:symbol val="none"/>
          </c:marker>
          <c:cat>
            <c:numRef>
              <c:f>'4'!$B$3:$B$55</c:f>
              <c:numCache>
                <c:formatCode>yyyy/mm/dd</c:formatCode>
                <c:ptCount val="53"/>
              </c:numCache>
            </c:numRef>
          </c:cat>
          <c:val>
            <c:numRef>
              <c:f>'4'!$P$3:$P$55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'4'!$Q$2</c:f>
              <c:strCache>
                <c:ptCount val="1"/>
                <c:pt idx="0">
                  <c:v>Ånghaltsskillnad mot 95%RF(g/m³)</c:v>
                </c:pt>
              </c:strCache>
            </c:strRef>
          </c:tx>
          <c:spPr>
            <a:ln w="38100">
              <a:solidFill>
                <a:srgbClr val="0000FF"/>
              </a:solidFill>
              <a:prstDash val="solid"/>
            </a:ln>
          </c:spPr>
          <c:marker>
            <c:symbol val="none"/>
          </c:marker>
          <c:cat>
            <c:numRef>
              <c:f>'4'!$B$3:$B$55</c:f>
              <c:numCache>
                <c:formatCode>yyyy/mm/dd</c:formatCode>
                <c:ptCount val="53"/>
              </c:numCache>
            </c:numRef>
          </c:cat>
          <c:val>
            <c:numRef>
              <c:f>'4'!$Q$3:$Q$55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90137728"/>
        <c:axId val="90139264"/>
      </c:lineChart>
      <c:lineChart>
        <c:grouping val="standard"/>
        <c:ser>
          <c:idx val="1"/>
          <c:order val="0"/>
          <c:tx>
            <c:strRef>
              <c:f>'4'!$N$2</c:f>
              <c:strCache>
                <c:ptCount val="1"/>
                <c:pt idx="0">
                  <c:v>Temperaturskillnad ute-inne (°C)</c:v>
                </c:pt>
              </c:strCache>
            </c:strRef>
          </c:tx>
          <c:spPr>
            <a:ln w="38100">
              <a:solidFill>
                <a:srgbClr val="FF0000"/>
              </a:solidFill>
              <a:prstDash val="solid"/>
            </a:ln>
          </c:spPr>
          <c:marker>
            <c:symbol val="none"/>
          </c:marker>
          <c:cat>
            <c:numRef>
              <c:f>'4'!$B$3:$B$55</c:f>
              <c:numCache>
                <c:formatCode>yyyy/mm/dd</c:formatCode>
                <c:ptCount val="53"/>
              </c:numCache>
            </c:numRef>
          </c:cat>
          <c:val>
            <c:numRef>
              <c:f>'4'!$N$3:$N$55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'4'!$R$2</c:f>
              <c:strCache>
                <c:ptCount val="1"/>
                <c:pt idx="0">
                  <c:v>RF på materialytan (%RF)</c:v>
                </c:pt>
              </c:strCache>
            </c:strRef>
          </c:tx>
          <c:spPr>
            <a:ln w="38100">
              <a:solidFill>
                <a:srgbClr val="800080"/>
              </a:solidFill>
              <a:prstDash val="solid"/>
            </a:ln>
          </c:spPr>
          <c:marker>
            <c:symbol val="none"/>
          </c:marker>
          <c:cat>
            <c:numRef>
              <c:f>'4'!$B$3:$B$55</c:f>
              <c:numCache>
                <c:formatCode>yyyy/mm/dd</c:formatCode>
                <c:ptCount val="53"/>
              </c:numCache>
            </c:numRef>
          </c:cat>
          <c:val>
            <c:numRef>
              <c:f>'4'!$R$3:$R$55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90157824"/>
        <c:axId val="90159360"/>
      </c:lineChart>
      <c:catAx>
        <c:axId val="90137728"/>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90139264"/>
        <c:crosses val="autoZero"/>
        <c:auto val="1"/>
        <c:lblAlgn val="ctr"/>
        <c:lblOffset val="100"/>
        <c:tickLblSkip val="1"/>
        <c:tickMarkSkip val="1"/>
      </c:catAx>
      <c:valAx>
        <c:axId val="90139264"/>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5.094621506865088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137728"/>
        <c:crosses val="autoZero"/>
        <c:crossBetween val="between"/>
      </c:valAx>
      <c:catAx>
        <c:axId val="90157824"/>
        <c:scaling>
          <c:orientation val="minMax"/>
        </c:scaling>
        <c:delete val="1"/>
        <c:axPos val="b"/>
        <c:numFmt formatCode="yyyy/mm/dd" sourceLinked="1"/>
        <c:tickLblPos val="none"/>
        <c:crossAx val="90159360"/>
        <c:crosses val="autoZero"/>
        <c:auto val="1"/>
        <c:lblAlgn val="ctr"/>
        <c:lblOffset val="100"/>
      </c:catAx>
      <c:valAx>
        <c:axId val="90159360"/>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519777906343689"/>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157824"/>
        <c:crosses val="max"/>
        <c:crossBetween val="between"/>
      </c:valAx>
      <c:spPr>
        <a:noFill/>
        <a:ln w="25400">
          <a:noFill/>
        </a:ln>
      </c:spPr>
    </c:plotArea>
    <c:legend>
      <c:legendPos val="b"/>
      <c:layout>
        <c:manualLayout>
          <c:xMode val="edge"/>
          <c:yMode val="edge"/>
          <c:x val="0.13682697761294807"/>
          <c:y val="0.80921052631578949"/>
          <c:w val="0.56914200262407122"/>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5</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'5'!$O$2</c:f>
              <c:strCache>
                <c:ptCount val="1"/>
                <c:pt idx="0">
                  <c:v>Ånghaltsskillnad mot 85%RF(g/m³)</c:v>
                </c:pt>
              </c:strCache>
            </c:strRef>
          </c:tx>
          <c:spPr>
            <a:ln w="38100">
              <a:solidFill>
                <a:srgbClr val="0000FF"/>
              </a:solidFill>
              <a:prstDash val="solid"/>
            </a:ln>
          </c:spPr>
          <c:marker>
            <c:symbol val="none"/>
          </c:marker>
          <c:cat>
            <c:numRef>
              <c:f>'5'!$B$3:$B$55</c:f>
              <c:numCache>
                <c:formatCode>yyyy/mm/dd</c:formatCode>
                <c:ptCount val="53"/>
              </c:numCache>
            </c:numRef>
          </c:cat>
          <c:val>
            <c:numRef>
              <c:f>'5'!$O$3:$O$55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'5'!$P$2</c:f>
              <c:strCache>
                <c:ptCount val="1"/>
                <c:pt idx="0">
                  <c:v>Ånghaltsskillnad mot 90%RF(g/m³)</c:v>
                </c:pt>
              </c:strCache>
            </c:strRef>
          </c:tx>
          <c:spPr>
            <a:ln w="38100">
              <a:solidFill>
                <a:srgbClr val="0000FF"/>
              </a:solidFill>
              <a:prstDash val="solid"/>
            </a:ln>
          </c:spPr>
          <c:marker>
            <c:symbol val="none"/>
          </c:marker>
          <c:cat>
            <c:numRef>
              <c:f>'5'!$B$3:$B$55</c:f>
              <c:numCache>
                <c:formatCode>yyyy/mm/dd</c:formatCode>
                <c:ptCount val="53"/>
              </c:numCache>
            </c:numRef>
          </c:cat>
          <c:val>
            <c:numRef>
              <c:f>'5'!$P$3:$P$55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'5'!$Q$2</c:f>
              <c:strCache>
                <c:ptCount val="1"/>
                <c:pt idx="0">
                  <c:v>Ånghaltsskillnad mot 95%RF(g/m³)</c:v>
                </c:pt>
              </c:strCache>
            </c:strRef>
          </c:tx>
          <c:spPr>
            <a:ln w="38100">
              <a:solidFill>
                <a:srgbClr val="0000FF"/>
              </a:solidFill>
              <a:prstDash val="solid"/>
            </a:ln>
          </c:spPr>
          <c:marker>
            <c:symbol val="none"/>
          </c:marker>
          <c:cat>
            <c:numRef>
              <c:f>'5'!$B$3:$B$55</c:f>
              <c:numCache>
                <c:formatCode>yyyy/mm/dd</c:formatCode>
                <c:ptCount val="53"/>
              </c:numCache>
            </c:numRef>
          </c:cat>
          <c:val>
            <c:numRef>
              <c:f>'5'!$Q$3:$Q$55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90176512"/>
        <c:axId val="90194688"/>
      </c:lineChart>
      <c:lineChart>
        <c:grouping val="standard"/>
        <c:ser>
          <c:idx val="1"/>
          <c:order val="0"/>
          <c:tx>
            <c:strRef>
              <c:f>'5'!$N$2</c:f>
              <c:strCache>
                <c:ptCount val="1"/>
                <c:pt idx="0">
                  <c:v>Temperaturskillnad ute-inne (°C)</c:v>
                </c:pt>
              </c:strCache>
            </c:strRef>
          </c:tx>
          <c:spPr>
            <a:ln w="38100">
              <a:solidFill>
                <a:srgbClr val="FF0000"/>
              </a:solidFill>
              <a:prstDash val="solid"/>
            </a:ln>
          </c:spPr>
          <c:marker>
            <c:symbol val="none"/>
          </c:marker>
          <c:cat>
            <c:numRef>
              <c:f>'5'!$B$3:$B$55</c:f>
              <c:numCache>
                <c:formatCode>yyyy/mm/dd</c:formatCode>
                <c:ptCount val="53"/>
              </c:numCache>
            </c:numRef>
          </c:cat>
          <c:val>
            <c:numRef>
              <c:f>'5'!$N$3:$N$55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'5'!$R$2</c:f>
              <c:strCache>
                <c:ptCount val="1"/>
                <c:pt idx="0">
                  <c:v>RF på materialytan (%RF)</c:v>
                </c:pt>
              </c:strCache>
            </c:strRef>
          </c:tx>
          <c:spPr>
            <a:ln w="38100">
              <a:solidFill>
                <a:srgbClr val="800080"/>
              </a:solidFill>
              <a:prstDash val="solid"/>
            </a:ln>
          </c:spPr>
          <c:marker>
            <c:symbol val="none"/>
          </c:marker>
          <c:cat>
            <c:numRef>
              <c:f>'5'!$B$3:$B$55</c:f>
              <c:numCache>
                <c:formatCode>yyyy/mm/dd</c:formatCode>
                <c:ptCount val="53"/>
              </c:numCache>
            </c:numRef>
          </c:cat>
          <c:val>
            <c:numRef>
              <c:f>'5'!$R$3:$R$55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90196608"/>
        <c:axId val="90202496"/>
      </c:lineChart>
      <c:catAx>
        <c:axId val="90176512"/>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90194688"/>
        <c:crosses val="autoZero"/>
        <c:auto val="1"/>
        <c:lblAlgn val="ctr"/>
        <c:lblOffset val="100"/>
        <c:tickLblSkip val="1"/>
        <c:tickMarkSkip val="1"/>
      </c:catAx>
      <c:valAx>
        <c:axId val="90194688"/>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176512"/>
        <c:crosses val="autoZero"/>
        <c:crossBetween val="between"/>
      </c:valAx>
      <c:catAx>
        <c:axId val="90196608"/>
        <c:scaling>
          <c:orientation val="minMax"/>
        </c:scaling>
        <c:delete val="1"/>
        <c:axPos val="b"/>
        <c:numFmt formatCode="yyyy/mm/dd" sourceLinked="1"/>
        <c:tickLblPos val="none"/>
        <c:crossAx val="90202496"/>
        <c:crosses val="autoZero"/>
        <c:auto val="1"/>
        <c:lblAlgn val="ctr"/>
        <c:lblOffset val="100"/>
      </c:catAx>
      <c:valAx>
        <c:axId val="90202496"/>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196608"/>
        <c:crosses val="max"/>
        <c:crossBetween val="between"/>
      </c:valAx>
      <c:spPr>
        <a:noFill/>
        <a:ln w="25400">
          <a:noFill/>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6</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'6'!$O$2</c:f>
              <c:strCache>
                <c:ptCount val="1"/>
                <c:pt idx="0">
                  <c:v>Ånghaltsskillnad mot 85%RF(g/m³)</c:v>
                </c:pt>
              </c:strCache>
            </c:strRef>
          </c:tx>
          <c:spPr>
            <a:ln w="38100">
              <a:solidFill>
                <a:srgbClr val="0000FF"/>
              </a:solidFill>
              <a:prstDash val="solid"/>
            </a:ln>
          </c:spPr>
          <c:marker>
            <c:symbol val="none"/>
          </c:marker>
          <c:cat>
            <c:numRef>
              <c:f>'6'!$B$3:$B$55</c:f>
              <c:numCache>
                <c:formatCode>yyyy/mm/dd</c:formatCode>
                <c:ptCount val="53"/>
              </c:numCache>
            </c:numRef>
          </c:cat>
          <c:val>
            <c:numRef>
              <c:f>'6'!$O$3:$O$55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'6'!$P$2</c:f>
              <c:strCache>
                <c:ptCount val="1"/>
                <c:pt idx="0">
                  <c:v>Ånghaltsskillnad mot 90%RF(g/m³)</c:v>
                </c:pt>
              </c:strCache>
            </c:strRef>
          </c:tx>
          <c:spPr>
            <a:ln w="38100">
              <a:solidFill>
                <a:srgbClr val="0000FF"/>
              </a:solidFill>
              <a:prstDash val="solid"/>
            </a:ln>
          </c:spPr>
          <c:marker>
            <c:symbol val="none"/>
          </c:marker>
          <c:cat>
            <c:numRef>
              <c:f>'6'!$B$3:$B$55</c:f>
              <c:numCache>
                <c:formatCode>yyyy/mm/dd</c:formatCode>
                <c:ptCount val="53"/>
              </c:numCache>
            </c:numRef>
          </c:cat>
          <c:val>
            <c:numRef>
              <c:f>'6'!$P$3:$P$55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'6'!$Q$2</c:f>
              <c:strCache>
                <c:ptCount val="1"/>
                <c:pt idx="0">
                  <c:v>Ånghaltsskillnad mot 95%RF(g/m³)</c:v>
                </c:pt>
              </c:strCache>
            </c:strRef>
          </c:tx>
          <c:spPr>
            <a:ln w="38100">
              <a:solidFill>
                <a:srgbClr val="0000FF"/>
              </a:solidFill>
              <a:prstDash val="solid"/>
            </a:ln>
          </c:spPr>
          <c:marker>
            <c:symbol val="none"/>
          </c:marker>
          <c:cat>
            <c:numRef>
              <c:f>'6'!$B$3:$B$55</c:f>
              <c:numCache>
                <c:formatCode>yyyy/mm/dd</c:formatCode>
                <c:ptCount val="53"/>
              </c:numCache>
            </c:numRef>
          </c:cat>
          <c:val>
            <c:numRef>
              <c:f>'6'!$Q$3:$Q$55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90346624"/>
        <c:axId val="90348160"/>
      </c:lineChart>
      <c:lineChart>
        <c:grouping val="standard"/>
        <c:ser>
          <c:idx val="1"/>
          <c:order val="0"/>
          <c:tx>
            <c:strRef>
              <c:f>'6'!$N$2</c:f>
              <c:strCache>
                <c:ptCount val="1"/>
                <c:pt idx="0">
                  <c:v>Temperaturskillnad ute-inne (°C)</c:v>
                </c:pt>
              </c:strCache>
            </c:strRef>
          </c:tx>
          <c:spPr>
            <a:ln w="38100">
              <a:solidFill>
                <a:srgbClr val="FF0000"/>
              </a:solidFill>
              <a:prstDash val="solid"/>
            </a:ln>
          </c:spPr>
          <c:marker>
            <c:symbol val="none"/>
          </c:marker>
          <c:cat>
            <c:numRef>
              <c:f>'6'!$B$3:$B$55</c:f>
              <c:numCache>
                <c:formatCode>yyyy/mm/dd</c:formatCode>
                <c:ptCount val="53"/>
              </c:numCache>
            </c:numRef>
          </c:cat>
          <c:val>
            <c:numRef>
              <c:f>'6'!$N$3:$N$55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'6'!$R$2</c:f>
              <c:strCache>
                <c:ptCount val="1"/>
                <c:pt idx="0">
                  <c:v>RF på materialytan (%RF)</c:v>
                </c:pt>
              </c:strCache>
            </c:strRef>
          </c:tx>
          <c:spPr>
            <a:ln w="38100">
              <a:solidFill>
                <a:srgbClr val="800080"/>
              </a:solidFill>
              <a:prstDash val="solid"/>
            </a:ln>
          </c:spPr>
          <c:marker>
            <c:symbol val="none"/>
          </c:marker>
          <c:cat>
            <c:numRef>
              <c:f>'6'!$B$3:$B$55</c:f>
              <c:numCache>
                <c:formatCode>yyyy/mm/dd</c:formatCode>
                <c:ptCount val="53"/>
              </c:numCache>
            </c:numRef>
          </c:cat>
          <c:val>
            <c:numRef>
              <c:f>'6'!$R$3:$R$55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90477312"/>
        <c:axId val="90478848"/>
      </c:lineChart>
      <c:catAx>
        <c:axId val="90346624"/>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90348160"/>
        <c:crosses val="autoZero"/>
        <c:auto val="1"/>
        <c:lblAlgn val="ctr"/>
        <c:lblOffset val="100"/>
        <c:tickLblSkip val="1"/>
        <c:tickMarkSkip val="1"/>
      </c:catAx>
      <c:valAx>
        <c:axId val="9034816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346624"/>
        <c:crosses val="autoZero"/>
        <c:crossBetween val="between"/>
      </c:valAx>
      <c:catAx>
        <c:axId val="90477312"/>
        <c:scaling>
          <c:orientation val="minMax"/>
        </c:scaling>
        <c:delete val="1"/>
        <c:axPos val="b"/>
        <c:numFmt formatCode="yyyy/mm/dd" sourceLinked="1"/>
        <c:tickLblPos val="none"/>
        <c:crossAx val="90478848"/>
        <c:crosses val="autoZero"/>
        <c:auto val="1"/>
        <c:lblAlgn val="ctr"/>
        <c:lblOffset val="100"/>
      </c:catAx>
      <c:valAx>
        <c:axId val="90478848"/>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0477312"/>
        <c:crosses val="max"/>
        <c:crossBetween val="between"/>
      </c:valAx>
      <c:spPr>
        <a:solidFill>
          <a:srgbClr val="C0C0C0"/>
        </a:solidFill>
        <a:ln w="12700">
          <a:solidFill>
            <a:srgbClr val="808080"/>
          </a:solidFill>
          <a:prstDash val="solid"/>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7</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'7'!$O$2</c:f>
              <c:strCache>
                <c:ptCount val="1"/>
                <c:pt idx="0">
                  <c:v>Ånghaltsskillnad mot 85%RF(g/m³)</c:v>
                </c:pt>
              </c:strCache>
            </c:strRef>
          </c:tx>
          <c:spPr>
            <a:ln w="38100">
              <a:solidFill>
                <a:srgbClr val="0000FF"/>
              </a:solidFill>
              <a:prstDash val="solid"/>
            </a:ln>
          </c:spPr>
          <c:marker>
            <c:symbol val="none"/>
          </c:marker>
          <c:cat>
            <c:numRef>
              <c:f>'7'!$B$3:$B$55</c:f>
              <c:numCache>
                <c:formatCode>yyyy/mm/dd</c:formatCode>
                <c:ptCount val="53"/>
              </c:numCache>
            </c:numRef>
          </c:cat>
          <c:val>
            <c:numRef>
              <c:f>'7'!$O$3:$O$55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'7'!$P$2</c:f>
              <c:strCache>
                <c:ptCount val="1"/>
                <c:pt idx="0">
                  <c:v>Ånghaltsskillnad mot 90%RF(g/m³)</c:v>
                </c:pt>
              </c:strCache>
            </c:strRef>
          </c:tx>
          <c:spPr>
            <a:ln w="38100">
              <a:solidFill>
                <a:srgbClr val="0000FF"/>
              </a:solidFill>
              <a:prstDash val="solid"/>
            </a:ln>
          </c:spPr>
          <c:marker>
            <c:symbol val="none"/>
          </c:marker>
          <c:cat>
            <c:numRef>
              <c:f>'7'!$B$3:$B$55</c:f>
              <c:numCache>
                <c:formatCode>yyyy/mm/dd</c:formatCode>
                <c:ptCount val="53"/>
              </c:numCache>
            </c:numRef>
          </c:cat>
          <c:val>
            <c:numRef>
              <c:f>'7'!$P$3:$P$55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'7'!$Q$2</c:f>
              <c:strCache>
                <c:ptCount val="1"/>
                <c:pt idx="0">
                  <c:v>Ånghaltsskillnad mot 95%RF(g/m³)</c:v>
                </c:pt>
              </c:strCache>
            </c:strRef>
          </c:tx>
          <c:spPr>
            <a:ln w="38100">
              <a:solidFill>
                <a:srgbClr val="0000FF"/>
              </a:solidFill>
              <a:prstDash val="solid"/>
            </a:ln>
          </c:spPr>
          <c:marker>
            <c:symbol val="none"/>
          </c:marker>
          <c:cat>
            <c:numRef>
              <c:f>'7'!$B$3:$B$55</c:f>
              <c:numCache>
                <c:formatCode>yyyy/mm/dd</c:formatCode>
                <c:ptCount val="53"/>
              </c:numCache>
            </c:numRef>
          </c:cat>
          <c:val>
            <c:numRef>
              <c:f>'7'!$Q$3:$Q$55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92716032"/>
        <c:axId val="115589888"/>
      </c:lineChart>
      <c:lineChart>
        <c:grouping val="standard"/>
        <c:ser>
          <c:idx val="1"/>
          <c:order val="0"/>
          <c:tx>
            <c:strRef>
              <c:f>'7'!$N$2</c:f>
              <c:strCache>
                <c:ptCount val="1"/>
                <c:pt idx="0">
                  <c:v>Temperaturskillnad ute-inne (°C)</c:v>
                </c:pt>
              </c:strCache>
            </c:strRef>
          </c:tx>
          <c:spPr>
            <a:ln w="38100">
              <a:solidFill>
                <a:srgbClr val="FF0000"/>
              </a:solidFill>
              <a:prstDash val="solid"/>
            </a:ln>
          </c:spPr>
          <c:marker>
            <c:symbol val="none"/>
          </c:marker>
          <c:cat>
            <c:numRef>
              <c:f>'7'!$B$3:$B$55</c:f>
              <c:numCache>
                <c:formatCode>yyyy/mm/dd</c:formatCode>
                <c:ptCount val="53"/>
              </c:numCache>
            </c:numRef>
          </c:cat>
          <c:val>
            <c:numRef>
              <c:f>'7'!$N$3:$N$55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'7'!$R$2</c:f>
              <c:strCache>
                <c:ptCount val="1"/>
                <c:pt idx="0">
                  <c:v>RF på materialytan (%RF)</c:v>
                </c:pt>
              </c:strCache>
            </c:strRef>
          </c:tx>
          <c:spPr>
            <a:ln w="38100">
              <a:solidFill>
                <a:srgbClr val="800080"/>
              </a:solidFill>
              <a:prstDash val="solid"/>
            </a:ln>
          </c:spPr>
          <c:marker>
            <c:symbol val="none"/>
          </c:marker>
          <c:cat>
            <c:numRef>
              <c:f>'7'!$B$3:$B$55</c:f>
              <c:numCache>
                <c:formatCode>yyyy/mm/dd</c:formatCode>
                <c:ptCount val="53"/>
              </c:numCache>
            </c:numRef>
          </c:cat>
          <c:val>
            <c:numRef>
              <c:f>'7'!$R$3:$R$55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115591808"/>
        <c:axId val="115593600"/>
      </c:lineChart>
      <c:catAx>
        <c:axId val="92716032"/>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115589888"/>
        <c:crosses val="autoZero"/>
        <c:auto val="1"/>
        <c:lblAlgn val="ctr"/>
        <c:lblOffset val="100"/>
        <c:tickLblSkip val="1"/>
        <c:tickMarkSkip val="1"/>
      </c:catAx>
      <c:valAx>
        <c:axId val="115589888"/>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92716032"/>
        <c:crosses val="autoZero"/>
        <c:crossBetween val="between"/>
      </c:valAx>
      <c:catAx>
        <c:axId val="115591808"/>
        <c:scaling>
          <c:orientation val="minMax"/>
        </c:scaling>
        <c:delete val="1"/>
        <c:axPos val="b"/>
        <c:numFmt formatCode="yyyy/mm/dd" sourceLinked="1"/>
        <c:tickLblPos val="none"/>
        <c:crossAx val="115593600"/>
        <c:crosses val="autoZero"/>
        <c:auto val="1"/>
        <c:lblAlgn val="ctr"/>
        <c:lblOffset val="100"/>
      </c:catAx>
      <c:valAx>
        <c:axId val="115593600"/>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5591808"/>
        <c:crosses val="max"/>
        <c:crossBetween val="between"/>
      </c:valAx>
      <c:spPr>
        <a:noFill/>
        <a:ln w="25400">
          <a:noFill/>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no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sv-SE"/>
  <c:chart>
    <c:title>
      <c:tx>
        <c:rich>
          <a:bodyPr/>
          <a:lstStyle/>
          <a:p>
            <a:pPr>
              <a:defRPr sz="1675" b="1" i="0" u="none" strike="noStrike" baseline="0">
                <a:solidFill>
                  <a:srgbClr val="000000"/>
                </a:solidFill>
                <a:latin typeface="Arial"/>
                <a:ea typeface="Arial"/>
                <a:cs typeface="Arial"/>
              </a:defRPr>
            </a:pPr>
            <a:r>
              <a:t>Mätpunkt 8</a:t>
            </a:r>
          </a:p>
        </c:rich>
      </c:tx>
      <c:layout>
        <c:manualLayout>
          <c:xMode val="edge"/>
          <c:yMode val="edge"/>
          <c:x val="0.41434846266471448"/>
          <c:y val="8.2236842105263153E-3"/>
        </c:manualLayout>
      </c:layout>
      <c:spPr>
        <a:noFill/>
        <a:ln w="25400">
          <a:noFill/>
        </a:ln>
      </c:spPr>
    </c:title>
    <c:plotArea>
      <c:layout>
        <c:manualLayout>
          <c:layoutTarget val="inner"/>
          <c:xMode val="edge"/>
          <c:yMode val="edge"/>
          <c:x val="0.13469985358711567"/>
          <c:y val="0.10197368421052631"/>
          <c:w val="0.72620790629575405"/>
          <c:h val="0.62335526315789469"/>
        </c:manualLayout>
      </c:layout>
      <c:lineChart>
        <c:grouping val="standard"/>
        <c:ser>
          <c:idx val="2"/>
          <c:order val="1"/>
          <c:tx>
            <c:strRef>
              <c:f>'8'!$O$2</c:f>
              <c:strCache>
                <c:ptCount val="1"/>
                <c:pt idx="0">
                  <c:v>Ånghaltsskillnad mot 85%RF(g/m³)</c:v>
                </c:pt>
              </c:strCache>
            </c:strRef>
          </c:tx>
          <c:spPr>
            <a:ln w="38100">
              <a:solidFill>
                <a:srgbClr val="0000FF"/>
              </a:solidFill>
              <a:prstDash val="solid"/>
            </a:ln>
          </c:spPr>
          <c:marker>
            <c:symbol val="none"/>
          </c:marker>
          <c:cat>
            <c:numRef>
              <c:f>'8'!$B$3:$B$55</c:f>
              <c:numCache>
                <c:formatCode>yyyy/mm/dd</c:formatCode>
                <c:ptCount val="53"/>
              </c:numCache>
            </c:numRef>
          </c:cat>
          <c:val>
            <c:numRef>
              <c:f>'8'!$O$3:$O$55</c:f>
              <c:numCache>
                <c:formatCode>0</c:formatCode>
                <c:ptCount val="53"/>
                <c:pt idx="0">
                  <c:v>4.1098901098901095</c:v>
                </c:pt>
                <c:pt idx="1">
                  <c:v>4.1098901098901095</c:v>
                </c:pt>
                <c:pt idx="2">
                  <c:v>4.1098901098901095</c:v>
                </c:pt>
                <c:pt idx="3">
                  <c:v>4.1098901098901095</c:v>
                </c:pt>
                <c:pt idx="4">
                  <c:v>4.1098901098901095</c:v>
                </c:pt>
                <c:pt idx="5">
                  <c:v>4.1098901098901095</c:v>
                </c:pt>
                <c:pt idx="6">
                  <c:v>4.1098901098901095</c:v>
                </c:pt>
                <c:pt idx="7">
                  <c:v>4.1098901098901095</c:v>
                </c:pt>
                <c:pt idx="8">
                  <c:v>4.1098901098901095</c:v>
                </c:pt>
                <c:pt idx="9">
                  <c:v>4.1098901098901095</c:v>
                </c:pt>
                <c:pt idx="10">
                  <c:v>4.1098901098901095</c:v>
                </c:pt>
                <c:pt idx="11">
                  <c:v>4.1098901098901095</c:v>
                </c:pt>
                <c:pt idx="12">
                  <c:v>4.1098901098901095</c:v>
                </c:pt>
                <c:pt idx="13">
                  <c:v>4.1098901098901095</c:v>
                </c:pt>
                <c:pt idx="14">
                  <c:v>4.1098901098901095</c:v>
                </c:pt>
                <c:pt idx="15">
                  <c:v>4.1098901098901095</c:v>
                </c:pt>
                <c:pt idx="16">
                  <c:v>4.1098901098901095</c:v>
                </c:pt>
                <c:pt idx="17">
                  <c:v>4.1098901098901095</c:v>
                </c:pt>
                <c:pt idx="18">
                  <c:v>4.1098901098901095</c:v>
                </c:pt>
                <c:pt idx="19">
                  <c:v>4.1098901098901095</c:v>
                </c:pt>
                <c:pt idx="20">
                  <c:v>4.1098901098901095</c:v>
                </c:pt>
                <c:pt idx="21">
                  <c:v>4.1098901098901095</c:v>
                </c:pt>
                <c:pt idx="22">
                  <c:v>4.1098901098901095</c:v>
                </c:pt>
                <c:pt idx="23">
                  <c:v>4.1098901098901095</c:v>
                </c:pt>
                <c:pt idx="24">
                  <c:v>4.1098901098901095</c:v>
                </c:pt>
                <c:pt idx="25">
                  <c:v>4.1098901098901095</c:v>
                </c:pt>
                <c:pt idx="26">
                  <c:v>4.1098901098901095</c:v>
                </c:pt>
                <c:pt idx="27">
                  <c:v>4.1098901098901095</c:v>
                </c:pt>
                <c:pt idx="28">
                  <c:v>4.1098901098901095</c:v>
                </c:pt>
                <c:pt idx="29">
                  <c:v>4.1098901098901095</c:v>
                </c:pt>
                <c:pt idx="30">
                  <c:v>4.1098901098901095</c:v>
                </c:pt>
                <c:pt idx="31">
                  <c:v>4.1098901098901095</c:v>
                </c:pt>
                <c:pt idx="32">
                  <c:v>4.1098901098901095</c:v>
                </c:pt>
                <c:pt idx="33">
                  <c:v>4.1098901098901095</c:v>
                </c:pt>
                <c:pt idx="34">
                  <c:v>4.1098901098901095</c:v>
                </c:pt>
                <c:pt idx="35">
                  <c:v>4.1098901098901095</c:v>
                </c:pt>
                <c:pt idx="36">
                  <c:v>4.1098901098901095</c:v>
                </c:pt>
                <c:pt idx="37">
                  <c:v>4.1098901098901095</c:v>
                </c:pt>
                <c:pt idx="38">
                  <c:v>4.1098901098901095</c:v>
                </c:pt>
                <c:pt idx="39">
                  <c:v>4.1098901098901095</c:v>
                </c:pt>
                <c:pt idx="40">
                  <c:v>4.1098901098901095</c:v>
                </c:pt>
                <c:pt idx="41">
                  <c:v>4.1098901098901095</c:v>
                </c:pt>
                <c:pt idx="42">
                  <c:v>4.1098901098901095</c:v>
                </c:pt>
                <c:pt idx="43">
                  <c:v>4.1098901098901095</c:v>
                </c:pt>
                <c:pt idx="44">
                  <c:v>4.1098901098901095</c:v>
                </c:pt>
                <c:pt idx="45">
                  <c:v>4.1098901098901095</c:v>
                </c:pt>
                <c:pt idx="46">
                  <c:v>4.1098901098901095</c:v>
                </c:pt>
                <c:pt idx="47">
                  <c:v>4.1098901098901095</c:v>
                </c:pt>
                <c:pt idx="48">
                  <c:v>4.1098901098901095</c:v>
                </c:pt>
                <c:pt idx="49">
                  <c:v>4.1098901098901095</c:v>
                </c:pt>
                <c:pt idx="50">
                  <c:v>4.1098901098901095</c:v>
                </c:pt>
                <c:pt idx="51">
                  <c:v>4.1098901098901095</c:v>
                </c:pt>
                <c:pt idx="52">
                  <c:v>4.1098901098901095</c:v>
                </c:pt>
              </c:numCache>
            </c:numRef>
          </c:val>
        </c:ser>
        <c:ser>
          <c:idx val="3"/>
          <c:order val="2"/>
          <c:tx>
            <c:strRef>
              <c:f>'8'!$P$2</c:f>
              <c:strCache>
                <c:ptCount val="1"/>
                <c:pt idx="0">
                  <c:v>Ånghaltsskillnad mot 90%RF(g/m³)</c:v>
                </c:pt>
              </c:strCache>
            </c:strRef>
          </c:tx>
          <c:spPr>
            <a:ln w="38100">
              <a:solidFill>
                <a:srgbClr val="0000FF"/>
              </a:solidFill>
              <a:prstDash val="solid"/>
            </a:ln>
          </c:spPr>
          <c:marker>
            <c:symbol val="none"/>
          </c:marker>
          <c:cat>
            <c:numRef>
              <c:f>'8'!$B$3:$B$55</c:f>
              <c:numCache>
                <c:formatCode>yyyy/mm/dd</c:formatCode>
                <c:ptCount val="53"/>
              </c:numCache>
            </c:numRef>
          </c:cat>
          <c:val>
            <c:numRef>
              <c:f>'8'!$P$3:$P$55</c:f>
              <c:numCache>
                <c:formatCode>0</c:formatCode>
                <c:ptCount val="53"/>
                <c:pt idx="0">
                  <c:v>4.3516483516483513</c:v>
                </c:pt>
                <c:pt idx="1">
                  <c:v>4.3516483516483513</c:v>
                </c:pt>
                <c:pt idx="2">
                  <c:v>4.3516483516483513</c:v>
                </c:pt>
                <c:pt idx="3">
                  <c:v>4.3516483516483513</c:v>
                </c:pt>
                <c:pt idx="4">
                  <c:v>4.3516483516483513</c:v>
                </c:pt>
                <c:pt idx="5">
                  <c:v>4.3516483516483513</c:v>
                </c:pt>
                <c:pt idx="6">
                  <c:v>4.3516483516483513</c:v>
                </c:pt>
                <c:pt idx="7">
                  <c:v>4.3516483516483513</c:v>
                </c:pt>
                <c:pt idx="8">
                  <c:v>4.3516483516483513</c:v>
                </c:pt>
                <c:pt idx="9">
                  <c:v>4.3516483516483513</c:v>
                </c:pt>
                <c:pt idx="10">
                  <c:v>4.3516483516483513</c:v>
                </c:pt>
                <c:pt idx="11">
                  <c:v>4.3516483516483513</c:v>
                </c:pt>
                <c:pt idx="12">
                  <c:v>4.3516483516483513</c:v>
                </c:pt>
                <c:pt idx="13">
                  <c:v>4.3516483516483513</c:v>
                </c:pt>
                <c:pt idx="14">
                  <c:v>4.3516483516483513</c:v>
                </c:pt>
                <c:pt idx="15">
                  <c:v>4.3516483516483513</c:v>
                </c:pt>
                <c:pt idx="16">
                  <c:v>4.3516483516483513</c:v>
                </c:pt>
                <c:pt idx="17">
                  <c:v>4.3516483516483513</c:v>
                </c:pt>
                <c:pt idx="18">
                  <c:v>4.3516483516483513</c:v>
                </c:pt>
                <c:pt idx="19">
                  <c:v>4.3516483516483513</c:v>
                </c:pt>
                <c:pt idx="20">
                  <c:v>4.3516483516483513</c:v>
                </c:pt>
                <c:pt idx="21">
                  <c:v>4.3516483516483513</c:v>
                </c:pt>
                <c:pt idx="22">
                  <c:v>4.3516483516483513</c:v>
                </c:pt>
                <c:pt idx="23">
                  <c:v>4.3516483516483513</c:v>
                </c:pt>
                <c:pt idx="24">
                  <c:v>4.3516483516483513</c:v>
                </c:pt>
                <c:pt idx="25">
                  <c:v>4.3516483516483513</c:v>
                </c:pt>
                <c:pt idx="26">
                  <c:v>4.3516483516483513</c:v>
                </c:pt>
                <c:pt idx="27">
                  <c:v>4.3516483516483513</c:v>
                </c:pt>
                <c:pt idx="28">
                  <c:v>4.3516483516483513</c:v>
                </c:pt>
                <c:pt idx="29">
                  <c:v>4.3516483516483513</c:v>
                </c:pt>
                <c:pt idx="30">
                  <c:v>4.3516483516483513</c:v>
                </c:pt>
                <c:pt idx="31">
                  <c:v>4.3516483516483513</c:v>
                </c:pt>
                <c:pt idx="32">
                  <c:v>4.3516483516483513</c:v>
                </c:pt>
                <c:pt idx="33">
                  <c:v>4.3516483516483513</c:v>
                </c:pt>
                <c:pt idx="34">
                  <c:v>4.3516483516483513</c:v>
                </c:pt>
                <c:pt idx="35">
                  <c:v>4.3516483516483513</c:v>
                </c:pt>
                <c:pt idx="36">
                  <c:v>4.3516483516483513</c:v>
                </c:pt>
                <c:pt idx="37">
                  <c:v>4.3516483516483513</c:v>
                </c:pt>
                <c:pt idx="38">
                  <c:v>4.3516483516483513</c:v>
                </c:pt>
                <c:pt idx="39">
                  <c:v>4.3516483516483513</c:v>
                </c:pt>
                <c:pt idx="40">
                  <c:v>4.3516483516483513</c:v>
                </c:pt>
                <c:pt idx="41">
                  <c:v>4.3516483516483513</c:v>
                </c:pt>
                <c:pt idx="42">
                  <c:v>4.3516483516483513</c:v>
                </c:pt>
                <c:pt idx="43">
                  <c:v>4.3516483516483513</c:v>
                </c:pt>
                <c:pt idx="44">
                  <c:v>4.3516483516483513</c:v>
                </c:pt>
                <c:pt idx="45">
                  <c:v>4.3516483516483513</c:v>
                </c:pt>
                <c:pt idx="46">
                  <c:v>4.3516483516483513</c:v>
                </c:pt>
                <c:pt idx="47">
                  <c:v>4.3516483516483513</c:v>
                </c:pt>
                <c:pt idx="48">
                  <c:v>4.3516483516483513</c:v>
                </c:pt>
                <c:pt idx="49">
                  <c:v>4.3516483516483513</c:v>
                </c:pt>
                <c:pt idx="50">
                  <c:v>4.3516483516483513</c:v>
                </c:pt>
                <c:pt idx="51">
                  <c:v>4.3516483516483513</c:v>
                </c:pt>
                <c:pt idx="52">
                  <c:v>4.3516483516483513</c:v>
                </c:pt>
              </c:numCache>
            </c:numRef>
          </c:val>
        </c:ser>
        <c:ser>
          <c:idx val="5"/>
          <c:order val="4"/>
          <c:tx>
            <c:strRef>
              <c:f>'8'!$Q$2</c:f>
              <c:strCache>
                <c:ptCount val="1"/>
                <c:pt idx="0">
                  <c:v>Ånghaltsskillnad mot 95%RF(g/m³)</c:v>
                </c:pt>
              </c:strCache>
            </c:strRef>
          </c:tx>
          <c:spPr>
            <a:ln w="38100">
              <a:solidFill>
                <a:srgbClr val="0000FF"/>
              </a:solidFill>
              <a:prstDash val="solid"/>
            </a:ln>
          </c:spPr>
          <c:marker>
            <c:symbol val="none"/>
          </c:marker>
          <c:cat>
            <c:numRef>
              <c:f>'8'!$B$3:$B$55</c:f>
              <c:numCache>
                <c:formatCode>yyyy/mm/dd</c:formatCode>
                <c:ptCount val="53"/>
              </c:numCache>
            </c:numRef>
          </c:cat>
          <c:val>
            <c:numRef>
              <c:f>'8'!$Q$3:$Q$55</c:f>
              <c:numCache>
                <c:formatCode>0</c:formatCode>
                <c:ptCount val="53"/>
                <c:pt idx="0">
                  <c:v>4.5934065934065931</c:v>
                </c:pt>
                <c:pt idx="1">
                  <c:v>4.5934065934065931</c:v>
                </c:pt>
                <c:pt idx="2">
                  <c:v>4.5934065934065931</c:v>
                </c:pt>
                <c:pt idx="3">
                  <c:v>4.5934065934065931</c:v>
                </c:pt>
                <c:pt idx="4">
                  <c:v>4.5934065934065931</c:v>
                </c:pt>
                <c:pt idx="5">
                  <c:v>4.5934065934065931</c:v>
                </c:pt>
                <c:pt idx="6">
                  <c:v>4.5934065934065931</c:v>
                </c:pt>
                <c:pt idx="7">
                  <c:v>4.5934065934065931</c:v>
                </c:pt>
                <c:pt idx="8">
                  <c:v>4.5934065934065931</c:v>
                </c:pt>
                <c:pt idx="9">
                  <c:v>4.5934065934065931</c:v>
                </c:pt>
                <c:pt idx="10">
                  <c:v>4.5934065934065931</c:v>
                </c:pt>
                <c:pt idx="11">
                  <c:v>4.5934065934065931</c:v>
                </c:pt>
                <c:pt idx="12">
                  <c:v>4.5934065934065931</c:v>
                </c:pt>
                <c:pt idx="13">
                  <c:v>4.5934065934065931</c:v>
                </c:pt>
                <c:pt idx="14">
                  <c:v>4.5934065934065931</c:v>
                </c:pt>
                <c:pt idx="15">
                  <c:v>4.5934065934065931</c:v>
                </c:pt>
                <c:pt idx="16">
                  <c:v>4.5934065934065931</c:v>
                </c:pt>
                <c:pt idx="17">
                  <c:v>4.5934065934065931</c:v>
                </c:pt>
                <c:pt idx="18">
                  <c:v>4.5934065934065931</c:v>
                </c:pt>
                <c:pt idx="19">
                  <c:v>4.5934065934065931</c:v>
                </c:pt>
                <c:pt idx="20">
                  <c:v>4.5934065934065931</c:v>
                </c:pt>
                <c:pt idx="21">
                  <c:v>4.5934065934065931</c:v>
                </c:pt>
                <c:pt idx="22">
                  <c:v>4.5934065934065931</c:v>
                </c:pt>
                <c:pt idx="23">
                  <c:v>4.5934065934065931</c:v>
                </c:pt>
                <c:pt idx="24">
                  <c:v>4.5934065934065931</c:v>
                </c:pt>
                <c:pt idx="25">
                  <c:v>4.5934065934065931</c:v>
                </c:pt>
                <c:pt idx="26">
                  <c:v>4.5934065934065931</c:v>
                </c:pt>
                <c:pt idx="27">
                  <c:v>4.5934065934065931</c:v>
                </c:pt>
                <c:pt idx="28">
                  <c:v>4.5934065934065931</c:v>
                </c:pt>
                <c:pt idx="29">
                  <c:v>4.5934065934065931</c:v>
                </c:pt>
                <c:pt idx="30">
                  <c:v>4.5934065934065931</c:v>
                </c:pt>
                <c:pt idx="31">
                  <c:v>4.5934065934065931</c:v>
                </c:pt>
                <c:pt idx="32">
                  <c:v>4.5934065934065931</c:v>
                </c:pt>
                <c:pt idx="33">
                  <c:v>4.5934065934065931</c:v>
                </c:pt>
                <c:pt idx="34">
                  <c:v>4.5934065934065931</c:v>
                </c:pt>
                <c:pt idx="35">
                  <c:v>4.5934065934065931</c:v>
                </c:pt>
                <c:pt idx="36">
                  <c:v>4.5934065934065931</c:v>
                </c:pt>
                <c:pt idx="37">
                  <c:v>4.5934065934065931</c:v>
                </c:pt>
                <c:pt idx="38">
                  <c:v>4.5934065934065931</c:v>
                </c:pt>
                <c:pt idx="39">
                  <c:v>4.5934065934065931</c:v>
                </c:pt>
                <c:pt idx="40">
                  <c:v>4.5934065934065931</c:v>
                </c:pt>
                <c:pt idx="41">
                  <c:v>4.5934065934065931</c:v>
                </c:pt>
                <c:pt idx="42">
                  <c:v>4.5934065934065931</c:v>
                </c:pt>
                <c:pt idx="43">
                  <c:v>4.5934065934065931</c:v>
                </c:pt>
                <c:pt idx="44">
                  <c:v>4.5934065934065931</c:v>
                </c:pt>
                <c:pt idx="45">
                  <c:v>4.5934065934065931</c:v>
                </c:pt>
                <c:pt idx="46">
                  <c:v>4.5934065934065931</c:v>
                </c:pt>
                <c:pt idx="47">
                  <c:v>4.5934065934065931</c:v>
                </c:pt>
                <c:pt idx="48">
                  <c:v>4.5934065934065931</c:v>
                </c:pt>
                <c:pt idx="49">
                  <c:v>4.5934065934065931</c:v>
                </c:pt>
                <c:pt idx="50">
                  <c:v>4.5934065934065931</c:v>
                </c:pt>
                <c:pt idx="51">
                  <c:v>4.5934065934065931</c:v>
                </c:pt>
                <c:pt idx="52">
                  <c:v>4.5934065934065931</c:v>
                </c:pt>
              </c:numCache>
            </c:numRef>
          </c:val>
        </c:ser>
        <c:marker val="1"/>
        <c:axId val="116573312"/>
        <c:axId val="116574848"/>
      </c:lineChart>
      <c:lineChart>
        <c:grouping val="standard"/>
        <c:ser>
          <c:idx val="1"/>
          <c:order val="0"/>
          <c:tx>
            <c:strRef>
              <c:f>'8'!$N$2</c:f>
              <c:strCache>
                <c:ptCount val="1"/>
                <c:pt idx="0">
                  <c:v>Temperaturskillnad ute-inne (°C)</c:v>
                </c:pt>
              </c:strCache>
            </c:strRef>
          </c:tx>
          <c:spPr>
            <a:ln w="38100">
              <a:solidFill>
                <a:srgbClr val="FF0000"/>
              </a:solidFill>
              <a:prstDash val="solid"/>
            </a:ln>
          </c:spPr>
          <c:marker>
            <c:symbol val="none"/>
          </c:marker>
          <c:cat>
            <c:numRef>
              <c:f>'8'!$B$3:$B$55</c:f>
              <c:numCache>
                <c:formatCode>yyyy/mm/dd</c:formatCode>
                <c:ptCount val="53"/>
              </c:numCache>
            </c:numRef>
          </c:cat>
          <c:val>
            <c:numRef>
              <c:f>'8'!$N$3:$N$55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4"/>
          <c:order val="3"/>
          <c:tx>
            <c:strRef>
              <c:f>'8'!$R$2</c:f>
              <c:strCache>
                <c:ptCount val="1"/>
                <c:pt idx="0">
                  <c:v>RF på materialytan (%RF)</c:v>
                </c:pt>
              </c:strCache>
            </c:strRef>
          </c:tx>
          <c:spPr>
            <a:ln w="38100">
              <a:solidFill>
                <a:srgbClr val="800080"/>
              </a:solidFill>
              <a:prstDash val="solid"/>
            </a:ln>
          </c:spPr>
          <c:marker>
            <c:symbol val="none"/>
          </c:marker>
          <c:cat>
            <c:numRef>
              <c:f>'8'!$B$3:$B$55</c:f>
              <c:numCache>
                <c:formatCode>yyyy/mm/dd</c:formatCode>
                <c:ptCount val="53"/>
              </c:numCache>
            </c:numRef>
          </c:cat>
          <c:val>
            <c:numRef>
              <c:f>'8'!$R$3:$R$55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marker val="1"/>
        <c:axId val="116581120"/>
        <c:axId val="116582656"/>
      </c:lineChart>
      <c:catAx>
        <c:axId val="116573312"/>
        <c:scaling>
          <c:orientation val="minMax"/>
        </c:scaling>
        <c:axPos val="b"/>
        <c:numFmt formatCode="d/m\ yyyy;@" sourceLinked="0"/>
        <c:tickLblPos val="nextTo"/>
        <c:spPr>
          <a:ln w="3175">
            <a:solidFill>
              <a:srgbClr val="000000"/>
            </a:solidFill>
            <a:prstDash val="solid"/>
          </a:ln>
        </c:spPr>
        <c:txPr>
          <a:bodyPr rot="3600000" vert="horz"/>
          <a:lstStyle/>
          <a:p>
            <a:pPr>
              <a:defRPr sz="1050" b="0" i="0" u="none" strike="noStrike" baseline="0">
                <a:solidFill>
                  <a:srgbClr val="000000"/>
                </a:solidFill>
                <a:latin typeface="Arial"/>
                <a:ea typeface="Arial"/>
                <a:cs typeface="Arial"/>
              </a:defRPr>
            </a:pPr>
            <a:endParaRPr lang="sv-SE"/>
          </a:p>
        </c:txPr>
        <c:crossAx val="116574848"/>
        <c:crosses val="autoZero"/>
        <c:auto val="1"/>
        <c:lblAlgn val="ctr"/>
        <c:lblOffset val="100"/>
        <c:tickLblSkip val="1"/>
        <c:tickMarkSkip val="1"/>
      </c:catAx>
      <c:valAx>
        <c:axId val="116574848"/>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FF"/>
                    </a:solidFill>
                    <a:latin typeface="Arial"/>
                    <a:ea typeface="Arial"/>
                    <a:cs typeface="Arial"/>
                  </a:defRPr>
                </a:pPr>
                <a:r>
                  <a:rPr lang="sv-SE" sz="1200" b="1" i="0" u="none" strike="noStrike" baseline="0">
                    <a:solidFill>
                      <a:srgbClr val="0000FF"/>
                    </a:solidFill>
                    <a:latin typeface="Arial"/>
                    <a:cs typeface="Arial"/>
                  </a:rPr>
                  <a:t>Ånghaltsskillnad (g/m</a:t>
                </a:r>
                <a:r>
                  <a:rPr lang="sv-SE" sz="1200" b="1" i="0" u="none" strike="noStrike" baseline="30000">
                    <a:solidFill>
                      <a:srgbClr val="0000FF"/>
                    </a:solidFill>
                    <a:latin typeface="Arial"/>
                    <a:cs typeface="Arial"/>
                  </a:rPr>
                  <a:t>3</a:t>
                </a:r>
                <a:r>
                  <a:rPr lang="sv-SE" sz="1200" b="1" i="0" u="none" strike="noStrike" baseline="0">
                    <a:solidFill>
                      <a:srgbClr val="0000FF"/>
                    </a:solidFill>
                    <a:latin typeface="Arial"/>
                    <a:cs typeface="Arial"/>
                  </a:rPr>
                  <a:t>)</a:t>
                </a:r>
              </a:p>
            </c:rich>
          </c:tx>
          <c:layout>
            <c:manualLayout>
              <c:xMode val="edge"/>
              <c:yMode val="edge"/>
              <c:x val="4.9780380673499269E-2"/>
              <c:y val="0.26480263157894735"/>
            </c:manualLayout>
          </c:layout>
          <c:spPr>
            <a:noFill/>
            <a:ln w="25400">
              <a:noFill/>
            </a:ln>
          </c:spPr>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6573312"/>
        <c:crosses val="autoZero"/>
        <c:crossBetween val="between"/>
      </c:valAx>
      <c:catAx>
        <c:axId val="116581120"/>
        <c:scaling>
          <c:orientation val="minMax"/>
        </c:scaling>
        <c:delete val="1"/>
        <c:axPos val="b"/>
        <c:numFmt formatCode="yyyy/mm/dd" sourceLinked="1"/>
        <c:tickLblPos val="none"/>
        <c:crossAx val="116582656"/>
        <c:crosses val="autoZero"/>
        <c:auto val="1"/>
        <c:lblAlgn val="ctr"/>
        <c:lblOffset val="100"/>
      </c:catAx>
      <c:valAx>
        <c:axId val="116582656"/>
        <c:scaling>
          <c:orientation val="minMax"/>
        </c:scaling>
        <c:axPos val="r"/>
        <c:title>
          <c:tx>
            <c:rich>
              <a:bodyPr/>
              <a:lstStyle/>
              <a:p>
                <a:pPr>
                  <a:defRPr sz="1200" b="1" i="0" u="none" strike="noStrike" baseline="0">
                    <a:solidFill>
                      <a:srgbClr val="800080"/>
                    </a:solidFill>
                    <a:latin typeface="Arial"/>
                    <a:ea typeface="Arial"/>
                    <a:cs typeface="Arial"/>
                  </a:defRPr>
                </a:pPr>
                <a:r>
                  <a:rPr lang="sv-SE" sz="1200" b="1" i="0" u="none" strike="noStrike" baseline="0">
                    <a:solidFill>
                      <a:srgbClr val="800080"/>
                    </a:solidFill>
                    <a:latin typeface="Arial"/>
                    <a:cs typeface="Arial"/>
                  </a:rPr>
                  <a:t>RF(%)</a:t>
                </a:r>
                <a:r>
                  <a:rPr lang="sv-SE" sz="1200" b="1" i="0" u="none" strike="noStrike" baseline="0">
                    <a:solidFill>
                      <a:srgbClr val="000000"/>
                    </a:solidFill>
                    <a:latin typeface="Arial"/>
                    <a:cs typeface="Arial"/>
                  </a:rPr>
                  <a:t>, </a:t>
                </a:r>
                <a:r>
                  <a:rPr lang="sv-SE" sz="1200" b="1" i="0" u="none" strike="noStrike" baseline="0">
                    <a:solidFill>
                      <a:srgbClr val="FF0000"/>
                    </a:solidFill>
                    <a:latin typeface="Arial"/>
                    <a:cs typeface="Arial"/>
                  </a:rPr>
                  <a:t>Temp (</a:t>
                </a:r>
                <a:r>
                  <a:rPr lang="sv-SE" sz="1200" b="1" i="0" u="none" strike="noStrike" baseline="0">
                    <a:solidFill>
                      <a:srgbClr val="FF0000"/>
                    </a:solidFill>
                    <a:latin typeface="Symbol"/>
                  </a:rPr>
                  <a:t></a:t>
                </a:r>
                <a:r>
                  <a:rPr lang="sv-SE" sz="1200" b="1" i="0" u="none" strike="noStrike" baseline="0">
                    <a:solidFill>
                      <a:srgbClr val="FF0000"/>
                    </a:solidFill>
                    <a:latin typeface="Arial"/>
                    <a:cs typeface="Arial"/>
                  </a:rPr>
                  <a:t>C)</a:t>
                </a:r>
              </a:p>
            </c:rich>
          </c:tx>
          <c:layout>
            <c:manualLayout>
              <c:xMode val="edge"/>
              <c:yMode val="edge"/>
              <c:x val="0.89458272327964861"/>
              <c:y val="0.22861842105263158"/>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sv-SE"/>
          </a:p>
        </c:txPr>
        <c:crossAx val="116581120"/>
        <c:crosses val="max"/>
        <c:crossBetween val="between"/>
      </c:valAx>
      <c:spPr>
        <a:noFill/>
        <a:ln w="25400">
          <a:noFill/>
        </a:ln>
      </c:spPr>
    </c:plotArea>
    <c:legend>
      <c:legendPos val="b"/>
      <c:layout>
        <c:manualLayout>
          <c:xMode val="edge"/>
          <c:yMode val="edge"/>
          <c:x val="0.13909224011713031"/>
          <c:y val="0.79605263157894735"/>
          <c:w val="0.57247437774524157"/>
          <c:h val="0.146381578947368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sv-SE"/>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18</xdr:col>
      <xdr:colOff>9525</xdr:colOff>
      <xdr:row>0</xdr:row>
      <xdr:rowOff>0</xdr:rowOff>
    </xdr:to>
    <xdr:graphicFrame macro="">
      <xdr:nvGraphicFramePr>
        <xdr:cNvPr id="112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92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102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40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51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61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71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56</xdr:row>
      <xdr:rowOff>123825</xdr:rowOff>
    </xdr:from>
    <xdr:to>
      <xdr:col>18</xdr:col>
      <xdr:colOff>9525</xdr:colOff>
      <xdr:row>92</xdr:row>
      <xdr:rowOff>85725</xdr:rowOff>
    </xdr:to>
    <xdr:graphicFrame macro="">
      <xdr:nvGraphicFramePr>
        <xdr:cNvPr id="81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dimension ref="A1:A23"/>
  <sheetViews>
    <sheetView zoomScaleNormal="100" zoomScaleSheetLayoutView="100" workbookViewId="0">
      <selection activeCell="C11" sqref="C11"/>
    </sheetView>
  </sheetViews>
  <sheetFormatPr defaultRowHeight="12.75"/>
  <cols>
    <col min="1" max="1" width="109.28515625" customWidth="1"/>
  </cols>
  <sheetData>
    <row r="1" spans="1:1" ht="23.25">
      <c r="A1" s="42" t="s">
        <v>39</v>
      </c>
    </row>
    <row r="2" spans="1:1">
      <c r="A2" s="41" t="s">
        <v>29</v>
      </c>
    </row>
    <row r="3" spans="1:1">
      <c r="A3" s="41"/>
    </row>
    <row r="4" spans="1:1">
      <c r="A4" s="43" t="s">
        <v>40</v>
      </c>
    </row>
    <row r="5" spans="1:1">
      <c r="A5" s="41"/>
    </row>
    <row r="6" spans="1:1">
      <c r="A6" s="41" t="s">
        <v>30</v>
      </c>
    </row>
    <row r="7" spans="1:1">
      <c r="A7" s="41"/>
    </row>
    <row r="8" spans="1:1">
      <c r="A8" s="41" t="s">
        <v>50</v>
      </c>
    </row>
    <row r="9" spans="1:1" ht="38.25">
      <c r="A9" s="41" t="s">
        <v>31</v>
      </c>
    </row>
    <row r="10" spans="1:1">
      <c r="A10" s="41"/>
    </row>
    <row r="11" spans="1:1">
      <c r="A11" s="41" t="s">
        <v>32</v>
      </c>
    </row>
    <row r="12" spans="1:1">
      <c r="A12" s="41"/>
    </row>
    <row r="13" spans="1:1">
      <c r="A13" s="41" t="s">
        <v>33</v>
      </c>
    </row>
    <row r="14" spans="1:1">
      <c r="A14" s="41"/>
    </row>
    <row r="15" spans="1:1">
      <c r="A15" s="41" t="s">
        <v>34</v>
      </c>
    </row>
    <row r="16" spans="1:1">
      <c r="A16" s="41"/>
    </row>
    <row r="17" spans="1:1" ht="25.5">
      <c r="A17" s="41" t="s">
        <v>35</v>
      </c>
    </row>
    <row r="18" spans="1:1">
      <c r="A18" s="41"/>
    </row>
    <row r="19" spans="1:1" ht="76.5">
      <c r="A19" s="41" t="s">
        <v>36</v>
      </c>
    </row>
    <row r="20" spans="1:1">
      <c r="A20" s="41"/>
    </row>
    <row r="21" spans="1:1" ht="51">
      <c r="A21" s="41" t="s">
        <v>37</v>
      </c>
    </row>
    <row r="22" spans="1:1">
      <c r="A22" s="41"/>
    </row>
    <row r="23" spans="1:1" ht="51">
      <c r="A23" s="41" t="s">
        <v>38</v>
      </c>
    </row>
  </sheetData>
  <phoneticPr fontId="11" type="noConversion"/>
  <pageMargins left="0.75" right="0.75" top="1" bottom="1" header="0.5" footer="0.5"/>
  <pageSetup paperSize="9" scale="78" orientation="portrait" horizontalDpi="200" verticalDpi="200" r:id="rId1"/>
  <headerFooter alignWithMargins="0"/>
  <colBreaks count="1" manualBreakCount="1">
    <brk id="19" max="1048575" man="1"/>
  </colBreaks>
  <drawing r:id="rId2"/>
</worksheet>
</file>

<file path=xl/worksheets/sheet10.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48</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11.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49</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AA115"/>
  <sheetViews>
    <sheetView tabSelected="1" topLeftCell="B2" zoomScaleNormal="100" zoomScaleSheetLayoutView="100" workbookViewId="0">
      <selection activeCell="L7" sqref="L7"/>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0</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3"/>
      <c r="C3" s="3"/>
      <c r="D3" s="14">
        <v>10</v>
      </c>
      <c r="E3" s="15">
        <v>70</v>
      </c>
      <c r="F3" s="18">
        <f>1320*(1+0.02*D3)^4/(D3+273)</f>
        <v>9.6719151943462904</v>
      </c>
      <c r="G3" s="19">
        <f t="shared" ref="G3:G55" si="0">SUM(F3*E3/100)</f>
        <v>6.7703406360424037</v>
      </c>
      <c r="H3" s="14">
        <v>5</v>
      </c>
      <c r="I3" s="15">
        <v>90</v>
      </c>
      <c r="J3" s="18">
        <f>1320*(1+0.02*H3)^4/(H3+273)</f>
        <v>6.9518417266187074</v>
      </c>
      <c r="K3" s="19">
        <f t="shared" ref="K3:K55" si="1">SUM(J3*I3/100)</f>
        <v>6.2566575539568365</v>
      </c>
      <c r="L3" s="44">
        <v>10</v>
      </c>
      <c r="M3" s="20">
        <f t="shared" ref="M3:M55" si="2">SUM(G3-K3)</f>
        <v>0.51368308208556712</v>
      </c>
      <c r="N3" s="21">
        <f t="shared" ref="N3:N55" si="3">SUM(-1*H3+D3)</f>
        <v>5</v>
      </c>
      <c r="O3" s="22">
        <f>1320*(1+0.02*L3)^4/(L3+273)*0.85-G3</f>
        <v>1.4507872791519425</v>
      </c>
      <c r="P3" s="22">
        <f t="shared" ref="P3:P55" si="4">1320*(1+0.02*L3)^4/(L3+273)*0.9-G3</f>
        <v>1.9343830388692584</v>
      </c>
      <c r="Q3" s="22">
        <f>1320*(1+0.02*L3)^4/(L3+273)*0.95-G3</f>
        <v>2.4179787985865726</v>
      </c>
      <c r="R3" s="20">
        <f>IF(100*G3/(1320*(1+0.02*L3)^4/(L3+273))&gt;100,100,100*G3/(1320*(1+0.02*L3)^4/(L3+273)))</f>
        <v>70</v>
      </c>
      <c r="S3" s="11" t="str">
        <f>IF(R3&lt;75," ","Mögelrisk")</f>
        <v xml:space="preserve"> </v>
      </c>
      <c r="T3" s="1"/>
      <c r="U3" s="1"/>
      <c r="V3" s="1"/>
      <c r="W3" s="1"/>
      <c r="X3" s="1"/>
      <c r="Y3" s="1"/>
      <c r="Z3" s="1"/>
      <c r="AA3" s="1"/>
    </row>
    <row r="4" spans="1:27" ht="20.25">
      <c r="A4" s="1"/>
      <c r="B4" s="3"/>
      <c r="C4" s="3"/>
      <c r="D4" s="14">
        <v>15</v>
      </c>
      <c r="E4" s="15">
        <v>50</v>
      </c>
      <c r="F4" s="6">
        <f t="shared" ref="F4:F55" si="5">1320*(1+0.02*D4)^4/(D4+273)</f>
        <v>13.090458333333336</v>
      </c>
      <c r="G4" s="7">
        <f t="shared" si="0"/>
        <v>6.545229166666668</v>
      </c>
      <c r="H4" s="14">
        <v>5</v>
      </c>
      <c r="I4" s="15">
        <v>90</v>
      </c>
      <c r="J4" s="6">
        <f t="shared" ref="J4:J55" si="6">1320*(1+0.02*H4)^4/(H4+273)</f>
        <v>6.9518417266187074</v>
      </c>
      <c r="K4" s="7">
        <f t="shared" si="1"/>
        <v>6.2566575539568365</v>
      </c>
      <c r="L4" s="44">
        <v>15</v>
      </c>
      <c r="M4" s="8">
        <f t="shared" si="2"/>
        <v>0.28857161270983145</v>
      </c>
      <c r="N4" s="9">
        <f t="shared" si="3"/>
        <v>10</v>
      </c>
      <c r="O4" s="10">
        <f>1320*(1+0.02*L4)^4/(L4+273)*0.85-G4</f>
        <v>4.5816604166666677</v>
      </c>
      <c r="P4" s="10">
        <f t="shared" si="4"/>
        <v>5.2361833333333339</v>
      </c>
      <c r="Q4" s="10">
        <f t="shared" ref="Q4:Q55" si="7">1320*(1+0.02*L4)^4/(L4+273)*0.95-G4</f>
        <v>5.89070625</v>
      </c>
      <c r="R4" s="8">
        <f t="shared" ref="R4:R55" si="8">IF(100*G4/(1320*(1+0.02*L4)^4/(L4+273))&gt;100,100,100*G4/(1320*(1+0.02*L4)^4/(L4+273)))</f>
        <v>50</v>
      </c>
      <c r="S4" s="11" t="str">
        <f t="shared" ref="S4:S55" si="9">IF(R4&lt;75," ","Mögelrisk")</f>
        <v xml:space="preserve"> </v>
      </c>
      <c r="T4" s="1"/>
      <c r="U4" s="1"/>
      <c r="V4" s="1"/>
      <c r="W4" s="1"/>
      <c r="X4" s="1"/>
      <c r="Y4" s="1"/>
      <c r="Z4" s="1"/>
      <c r="AA4" s="1"/>
    </row>
    <row r="5" spans="1:27" ht="20.25">
      <c r="A5" s="1"/>
      <c r="B5" s="3"/>
      <c r="C5" s="3"/>
      <c r="D5" s="14">
        <v>20</v>
      </c>
      <c r="E5" s="15">
        <v>40</v>
      </c>
      <c r="F5" s="6">
        <f t="shared" si="5"/>
        <v>17.306866894197945</v>
      </c>
      <c r="G5" s="7">
        <f t="shared" si="0"/>
        <v>6.922746757679179</v>
      </c>
      <c r="H5" s="14">
        <v>5</v>
      </c>
      <c r="I5" s="15">
        <v>90</v>
      </c>
      <c r="J5" s="6">
        <f t="shared" si="6"/>
        <v>6.9518417266187074</v>
      </c>
      <c r="K5" s="7">
        <f t="shared" si="1"/>
        <v>6.2566575539568365</v>
      </c>
      <c r="L5" s="44">
        <v>20</v>
      </c>
      <c r="M5" s="8">
        <f t="shared" si="2"/>
        <v>0.66608920372234248</v>
      </c>
      <c r="N5" s="9">
        <f t="shared" si="3"/>
        <v>15</v>
      </c>
      <c r="O5" s="10">
        <f t="shared" ref="O5:O55" si="10">1320*(1+0.02*L5)^4/(L5+273)*0.85-G5</f>
        <v>7.7880901023890745</v>
      </c>
      <c r="P5" s="10">
        <f t="shared" si="4"/>
        <v>8.6534334470989727</v>
      </c>
      <c r="Q5" s="10">
        <f t="shared" si="7"/>
        <v>9.5187767918088682</v>
      </c>
      <c r="R5" s="8">
        <f t="shared" si="8"/>
        <v>40</v>
      </c>
      <c r="S5" s="12" t="str">
        <f t="shared" si="9"/>
        <v xml:space="preserve"> </v>
      </c>
      <c r="T5" s="1"/>
      <c r="U5" s="1"/>
      <c r="V5" s="1"/>
      <c r="W5" s="1"/>
      <c r="X5" s="1"/>
      <c r="Y5" s="1"/>
      <c r="Z5" s="1"/>
      <c r="AA5" s="1"/>
    </row>
    <row r="6" spans="1:27" ht="20.25">
      <c r="A6" s="1"/>
      <c r="B6" s="3"/>
      <c r="C6" s="3"/>
      <c r="D6" s="14">
        <v>20</v>
      </c>
      <c r="E6" s="15">
        <v>40</v>
      </c>
      <c r="F6" s="6">
        <f t="shared" si="5"/>
        <v>17.306866894197945</v>
      </c>
      <c r="G6" s="7">
        <f t="shared" si="0"/>
        <v>6.922746757679179</v>
      </c>
      <c r="H6" s="14">
        <v>5</v>
      </c>
      <c r="I6" s="15">
        <v>90</v>
      </c>
      <c r="J6" s="6">
        <f t="shared" si="6"/>
        <v>6.9518417266187074</v>
      </c>
      <c r="K6" s="7">
        <f t="shared" si="1"/>
        <v>6.2566575539568365</v>
      </c>
      <c r="L6" s="44">
        <v>27</v>
      </c>
      <c r="M6" s="8">
        <f t="shared" si="2"/>
        <v>0.66608920372234248</v>
      </c>
      <c r="N6" s="9">
        <f t="shared" si="3"/>
        <v>15</v>
      </c>
      <c r="O6" s="10">
        <f t="shared" si="10"/>
        <v>14.112832976720817</v>
      </c>
      <c r="P6" s="10">
        <f t="shared" si="4"/>
        <v>15.350220019920819</v>
      </c>
      <c r="Q6" s="10">
        <f t="shared" si="7"/>
        <v>16.587607063120817</v>
      </c>
      <c r="R6" s="8">
        <f t="shared" si="8"/>
        <v>27.973247318705962</v>
      </c>
      <c r="S6" s="12" t="str">
        <f t="shared" si="9"/>
        <v xml:space="preserve"> </v>
      </c>
      <c r="T6" s="1"/>
      <c r="U6" s="1"/>
      <c r="V6" s="1"/>
      <c r="W6" s="1"/>
      <c r="X6" s="1"/>
      <c r="Y6" s="1"/>
      <c r="Z6" s="1"/>
      <c r="AA6" s="1"/>
    </row>
    <row r="7" spans="1:27" ht="20.25">
      <c r="A7" s="1"/>
      <c r="B7" s="3"/>
      <c r="C7" s="3"/>
      <c r="D7" s="14">
        <v>20</v>
      </c>
      <c r="E7" s="15">
        <v>40</v>
      </c>
      <c r="F7" s="6">
        <f t="shared" si="5"/>
        <v>17.306866894197945</v>
      </c>
      <c r="G7" s="7">
        <f t="shared" si="0"/>
        <v>6.922746757679179</v>
      </c>
      <c r="H7" s="14">
        <v>5</v>
      </c>
      <c r="I7" s="15">
        <v>90</v>
      </c>
      <c r="J7" s="6">
        <f t="shared" si="6"/>
        <v>6.9518417266187074</v>
      </c>
      <c r="K7" s="7">
        <f t="shared" si="1"/>
        <v>6.2566575539568365</v>
      </c>
      <c r="L7" s="44">
        <v>80</v>
      </c>
      <c r="M7" s="8">
        <f t="shared" si="2"/>
        <v>0.66608920372234248</v>
      </c>
      <c r="N7" s="9">
        <f t="shared" si="3"/>
        <v>15</v>
      </c>
      <c r="O7" s="10">
        <f t="shared" si="10"/>
        <v>138.32571556526699</v>
      </c>
      <c r="P7" s="10">
        <f t="shared" si="4"/>
        <v>146.86974276073443</v>
      </c>
      <c r="Q7" s="10">
        <f t="shared" si="7"/>
        <v>155.41376995620183</v>
      </c>
      <c r="R7" s="8">
        <f t="shared" si="8"/>
        <v>4.0512199922254881</v>
      </c>
      <c r="S7" s="12" t="str">
        <f t="shared" si="9"/>
        <v xml:space="preserve"> </v>
      </c>
      <c r="T7" s="1"/>
      <c r="U7" s="1"/>
      <c r="V7" s="1"/>
      <c r="W7" s="1"/>
      <c r="X7" s="1"/>
      <c r="Y7" s="1"/>
      <c r="Z7" s="1"/>
      <c r="AA7" s="1"/>
    </row>
    <row r="8" spans="1:27" ht="20.25">
      <c r="A8" s="1"/>
      <c r="B8" s="3"/>
      <c r="C8" s="3"/>
      <c r="D8" s="14"/>
      <c r="E8" s="15"/>
      <c r="F8" s="6">
        <f t="shared" si="5"/>
        <v>4.8351648351648349</v>
      </c>
      <c r="G8" s="7">
        <f t="shared" si="0"/>
        <v>0</v>
      </c>
      <c r="H8" s="14"/>
      <c r="I8" s="15"/>
      <c r="J8" s="6">
        <f t="shared" si="6"/>
        <v>4.8351648351648349</v>
      </c>
      <c r="K8" s="7">
        <f t="shared" si="1"/>
        <v>0</v>
      </c>
      <c r="L8" s="44"/>
      <c r="M8" s="8">
        <f t="shared" si="2"/>
        <v>0</v>
      </c>
      <c r="N8" s="9">
        <f t="shared" si="3"/>
        <v>0</v>
      </c>
      <c r="O8" s="10">
        <f t="shared" si="10"/>
        <v>4.1098901098901095</v>
      </c>
      <c r="P8" s="10">
        <f t="shared" si="4"/>
        <v>4.3516483516483513</v>
      </c>
      <c r="Q8" s="10">
        <f t="shared" si="7"/>
        <v>4.5934065934065931</v>
      </c>
      <c r="R8" s="8">
        <f t="shared" si="8"/>
        <v>0</v>
      </c>
      <c r="S8" s="12" t="str">
        <f t="shared" si="9"/>
        <v xml:space="preserve"> </v>
      </c>
      <c r="T8" s="1"/>
      <c r="U8" s="1"/>
      <c r="V8" s="1"/>
      <c r="W8" s="1"/>
      <c r="X8" s="1"/>
      <c r="Y8" s="1"/>
      <c r="Z8" s="1"/>
      <c r="AA8" s="1"/>
    </row>
    <row r="9" spans="1:27" ht="20.25">
      <c r="A9" s="1"/>
      <c r="B9" s="3"/>
      <c r="C9" s="3"/>
      <c r="D9" s="14"/>
      <c r="E9" s="15"/>
      <c r="F9" s="6">
        <f t="shared" si="5"/>
        <v>4.8351648351648349</v>
      </c>
      <c r="G9" s="7">
        <f t="shared" si="0"/>
        <v>0</v>
      </c>
      <c r="H9" s="14"/>
      <c r="I9" s="15"/>
      <c r="J9" s="6">
        <f t="shared" si="6"/>
        <v>4.8351648351648349</v>
      </c>
      <c r="K9" s="7">
        <f t="shared" si="1"/>
        <v>0</v>
      </c>
      <c r="L9" s="44"/>
      <c r="M9" s="8">
        <f t="shared" si="2"/>
        <v>0</v>
      </c>
      <c r="N9" s="9">
        <f t="shared" si="3"/>
        <v>0</v>
      </c>
      <c r="O9" s="10">
        <f t="shared" si="10"/>
        <v>4.1098901098901095</v>
      </c>
      <c r="P9" s="10">
        <f t="shared" si="4"/>
        <v>4.3516483516483513</v>
      </c>
      <c r="Q9" s="10">
        <f t="shared" si="7"/>
        <v>4.5934065934065931</v>
      </c>
      <c r="R9" s="8">
        <f t="shared" si="8"/>
        <v>0</v>
      </c>
      <c r="S9" s="12" t="str">
        <f t="shared" si="9"/>
        <v xml:space="preserve"> </v>
      </c>
      <c r="T9" s="1"/>
      <c r="U9" s="1"/>
      <c r="V9" s="1"/>
      <c r="W9" s="1"/>
      <c r="X9" s="1"/>
      <c r="Y9" s="1"/>
      <c r="Z9" s="1"/>
      <c r="AA9" s="1"/>
    </row>
    <row r="10" spans="1:27" ht="20.25">
      <c r="A10" s="1"/>
      <c r="B10" s="3"/>
      <c r="C10" s="3"/>
      <c r="D10" s="14"/>
      <c r="E10" s="15"/>
      <c r="F10" s="6">
        <f>1320*(1+0.02*D10)^4/(D10+273)</f>
        <v>4.8351648351648349</v>
      </c>
      <c r="G10" s="7">
        <f>SUM(F10*E10/100)</f>
        <v>0</v>
      </c>
      <c r="H10" s="14"/>
      <c r="I10" s="15"/>
      <c r="J10" s="6">
        <f>1320*(1+0.02*H10)^4/(H10+273)</f>
        <v>4.8351648351648349</v>
      </c>
      <c r="K10" s="7">
        <f t="shared" si="1"/>
        <v>0</v>
      </c>
      <c r="L10" s="44"/>
      <c r="M10" s="8">
        <f t="shared" si="2"/>
        <v>0</v>
      </c>
      <c r="N10" s="9">
        <f t="shared" si="3"/>
        <v>0</v>
      </c>
      <c r="O10" s="10">
        <f t="shared" si="10"/>
        <v>4.1098901098901095</v>
      </c>
      <c r="P10" s="10">
        <f t="shared" si="4"/>
        <v>4.3516483516483513</v>
      </c>
      <c r="Q10" s="10">
        <f t="shared" si="7"/>
        <v>4.5934065934065931</v>
      </c>
      <c r="R10" s="8">
        <f t="shared" si="8"/>
        <v>0</v>
      </c>
      <c r="S10" s="12" t="str">
        <f t="shared" si="9"/>
        <v xml:space="preserve"> </v>
      </c>
      <c r="T10" s="1"/>
      <c r="U10" s="1"/>
      <c r="V10" s="1"/>
      <c r="W10" s="1"/>
      <c r="X10" s="1"/>
      <c r="Y10" s="1"/>
      <c r="Z10" s="1"/>
      <c r="AA10" s="1"/>
    </row>
    <row r="11" spans="1:27" ht="20.25">
      <c r="A11" s="1"/>
      <c r="B11" s="3"/>
      <c r="C11" s="3"/>
      <c r="D11" s="14"/>
      <c r="E11" s="15"/>
      <c r="F11" s="6">
        <f t="shared" ref="F11:F24" si="11">1320*(1+0.02*D11)^4/(D11+273)</f>
        <v>4.8351648351648349</v>
      </c>
      <c r="G11" s="7">
        <f t="shared" ref="G11:G24" si="12">SUM(F11*E11/100)</f>
        <v>0</v>
      </c>
      <c r="H11" s="14"/>
      <c r="I11" s="15"/>
      <c r="J11" s="6">
        <f t="shared" ref="J11:J24" si="13">1320*(1+0.02*H11)^4/(H11+273)</f>
        <v>4.8351648351648349</v>
      </c>
      <c r="K11" s="7">
        <f t="shared" si="1"/>
        <v>0</v>
      </c>
      <c r="L11" s="44"/>
      <c r="M11" s="8">
        <f t="shared" si="2"/>
        <v>0</v>
      </c>
      <c r="N11" s="9">
        <f t="shared" si="3"/>
        <v>0</v>
      </c>
      <c r="O11" s="10">
        <f t="shared" si="10"/>
        <v>4.1098901098901095</v>
      </c>
      <c r="P11" s="10">
        <f t="shared" si="4"/>
        <v>4.3516483516483513</v>
      </c>
      <c r="Q11" s="10">
        <f t="shared" si="7"/>
        <v>4.5934065934065931</v>
      </c>
      <c r="R11" s="8">
        <f t="shared" si="8"/>
        <v>0</v>
      </c>
      <c r="S11" s="12" t="str">
        <f t="shared" si="9"/>
        <v xml:space="preserve"> </v>
      </c>
      <c r="T11" s="1"/>
      <c r="U11" s="1"/>
      <c r="V11" s="1"/>
      <c r="W11" s="1"/>
      <c r="X11" s="1"/>
      <c r="Y11" s="1"/>
      <c r="Z11" s="1"/>
      <c r="AA11" s="1"/>
    </row>
    <row r="12" spans="1:27" ht="20.25">
      <c r="A12" s="1"/>
      <c r="B12" s="3"/>
      <c r="C12" s="3"/>
      <c r="D12" s="14"/>
      <c r="E12" s="15"/>
      <c r="F12" s="6">
        <f t="shared" si="11"/>
        <v>4.8351648351648349</v>
      </c>
      <c r="G12" s="7">
        <f t="shared" si="12"/>
        <v>0</v>
      </c>
      <c r="H12" s="14"/>
      <c r="I12" s="15"/>
      <c r="J12" s="6">
        <f t="shared" si="13"/>
        <v>4.8351648351648349</v>
      </c>
      <c r="K12" s="7">
        <f t="shared" si="1"/>
        <v>0</v>
      </c>
      <c r="L12" s="44"/>
      <c r="M12" s="8">
        <f t="shared" si="2"/>
        <v>0</v>
      </c>
      <c r="N12" s="9">
        <f t="shared" si="3"/>
        <v>0</v>
      </c>
      <c r="O12" s="10">
        <f t="shared" si="10"/>
        <v>4.1098901098901095</v>
      </c>
      <c r="P12" s="10">
        <f t="shared" si="4"/>
        <v>4.3516483516483513</v>
      </c>
      <c r="Q12" s="10">
        <f t="shared" si="7"/>
        <v>4.5934065934065931</v>
      </c>
      <c r="R12" s="8">
        <f t="shared" si="8"/>
        <v>0</v>
      </c>
      <c r="S12" s="12" t="str">
        <f t="shared" si="9"/>
        <v xml:space="preserve"> </v>
      </c>
      <c r="T12" s="1"/>
      <c r="U12" s="1"/>
      <c r="V12" s="1"/>
      <c r="W12" s="1"/>
      <c r="X12" s="1"/>
      <c r="Y12" s="1"/>
      <c r="Z12" s="1"/>
      <c r="AA12" s="1"/>
    </row>
    <row r="13" spans="1:27" ht="20.25">
      <c r="A13" s="1"/>
      <c r="B13" s="3"/>
      <c r="C13" s="3"/>
      <c r="D13" s="14"/>
      <c r="E13" s="15"/>
      <c r="F13" s="6">
        <f t="shared" si="11"/>
        <v>4.8351648351648349</v>
      </c>
      <c r="G13" s="7">
        <f t="shared" si="12"/>
        <v>0</v>
      </c>
      <c r="H13" s="14"/>
      <c r="I13" s="15"/>
      <c r="J13" s="6">
        <f t="shared" si="13"/>
        <v>4.8351648351648349</v>
      </c>
      <c r="K13" s="7">
        <f t="shared" si="1"/>
        <v>0</v>
      </c>
      <c r="L13" s="44"/>
      <c r="M13" s="8">
        <f t="shared" si="2"/>
        <v>0</v>
      </c>
      <c r="N13" s="9">
        <f t="shared" si="3"/>
        <v>0</v>
      </c>
      <c r="O13" s="10">
        <f t="shared" si="10"/>
        <v>4.1098901098901095</v>
      </c>
      <c r="P13" s="10">
        <f t="shared" si="4"/>
        <v>4.3516483516483513</v>
      </c>
      <c r="Q13" s="10">
        <f t="shared" si="7"/>
        <v>4.5934065934065931</v>
      </c>
      <c r="R13" s="8">
        <f t="shared" si="8"/>
        <v>0</v>
      </c>
      <c r="S13" s="12" t="str">
        <f t="shared" si="9"/>
        <v xml:space="preserve"> </v>
      </c>
      <c r="T13" s="1"/>
      <c r="U13" s="1"/>
      <c r="V13" s="1"/>
      <c r="W13" s="1"/>
      <c r="X13" s="1"/>
      <c r="Y13" s="1"/>
      <c r="Z13" s="1"/>
      <c r="AA13" s="1"/>
    </row>
    <row r="14" spans="1:27" ht="20.25">
      <c r="A14" s="1"/>
      <c r="B14" s="3"/>
      <c r="C14" s="3"/>
      <c r="D14" s="14"/>
      <c r="E14" s="15"/>
      <c r="F14" s="6">
        <f t="shared" si="11"/>
        <v>4.8351648351648349</v>
      </c>
      <c r="G14" s="7">
        <f t="shared" si="12"/>
        <v>0</v>
      </c>
      <c r="H14" s="14"/>
      <c r="I14" s="15"/>
      <c r="J14" s="6">
        <f t="shared" si="13"/>
        <v>4.8351648351648349</v>
      </c>
      <c r="K14" s="7">
        <f t="shared" si="1"/>
        <v>0</v>
      </c>
      <c r="L14" s="44"/>
      <c r="M14" s="8">
        <f t="shared" si="2"/>
        <v>0</v>
      </c>
      <c r="N14" s="9">
        <f t="shared" si="3"/>
        <v>0</v>
      </c>
      <c r="O14" s="10">
        <f t="shared" si="10"/>
        <v>4.1098901098901095</v>
      </c>
      <c r="P14" s="10">
        <f t="shared" si="4"/>
        <v>4.3516483516483513</v>
      </c>
      <c r="Q14" s="10">
        <f t="shared" si="7"/>
        <v>4.5934065934065931</v>
      </c>
      <c r="R14" s="8">
        <f t="shared" si="8"/>
        <v>0</v>
      </c>
      <c r="S14" s="12" t="str">
        <f t="shared" si="9"/>
        <v xml:space="preserve"> </v>
      </c>
      <c r="T14" s="1"/>
      <c r="U14" s="1"/>
      <c r="V14" s="1"/>
      <c r="W14" s="1"/>
      <c r="X14" s="1"/>
      <c r="Y14" s="1"/>
      <c r="Z14" s="1"/>
      <c r="AA14" s="1"/>
    </row>
    <row r="15" spans="1:27" ht="20.25">
      <c r="A15" s="1"/>
      <c r="B15" s="3"/>
      <c r="C15" s="3"/>
      <c r="D15" s="14"/>
      <c r="E15" s="15"/>
      <c r="F15" s="6">
        <f t="shared" si="11"/>
        <v>4.8351648351648349</v>
      </c>
      <c r="G15" s="7">
        <f t="shared" si="12"/>
        <v>0</v>
      </c>
      <c r="H15" s="14"/>
      <c r="I15" s="15"/>
      <c r="J15" s="6">
        <f t="shared" si="13"/>
        <v>4.8351648351648349</v>
      </c>
      <c r="K15" s="7">
        <f t="shared" si="1"/>
        <v>0</v>
      </c>
      <c r="L15" s="44"/>
      <c r="M15" s="8">
        <f t="shared" si="2"/>
        <v>0</v>
      </c>
      <c r="N15" s="9">
        <f t="shared" si="3"/>
        <v>0</v>
      </c>
      <c r="O15" s="10">
        <f t="shared" si="10"/>
        <v>4.1098901098901095</v>
      </c>
      <c r="P15" s="10">
        <f t="shared" si="4"/>
        <v>4.3516483516483513</v>
      </c>
      <c r="Q15" s="10">
        <f t="shared" si="7"/>
        <v>4.5934065934065931</v>
      </c>
      <c r="R15" s="8">
        <f t="shared" si="8"/>
        <v>0</v>
      </c>
      <c r="S15" s="12" t="str">
        <f t="shared" si="9"/>
        <v xml:space="preserve"> </v>
      </c>
      <c r="T15" s="1"/>
      <c r="U15" s="1"/>
      <c r="V15" s="1"/>
      <c r="W15" s="1"/>
      <c r="X15" s="1"/>
      <c r="Y15" s="1"/>
      <c r="Z15" s="1"/>
      <c r="AA15" s="1"/>
    </row>
    <row r="16" spans="1:27" ht="20.25">
      <c r="A16" s="1"/>
      <c r="B16" s="3"/>
      <c r="C16" s="3"/>
      <c r="D16" s="14"/>
      <c r="E16" s="15"/>
      <c r="F16" s="6">
        <f t="shared" si="11"/>
        <v>4.8351648351648349</v>
      </c>
      <c r="G16" s="7">
        <f t="shared" si="12"/>
        <v>0</v>
      </c>
      <c r="H16" s="14"/>
      <c r="I16" s="15"/>
      <c r="J16" s="6">
        <f t="shared" si="13"/>
        <v>4.8351648351648349</v>
      </c>
      <c r="K16" s="7">
        <f t="shared" si="1"/>
        <v>0</v>
      </c>
      <c r="L16" s="44"/>
      <c r="M16" s="8">
        <f t="shared" si="2"/>
        <v>0</v>
      </c>
      <c r="N16" s="9">
        <f t="shared" si="3"/>
        <v>0</v>
      </c>
      <c r="O16" s="10">
        <f t="shared" si="10"/>
        <v>4.1098901098901095</v>
      </c>
      <c r="P16" s="10">
        <f t="shared" si="4"/>
        <v>4.3516483516483513</v>
      </c>
      <c r="Q16" s="10">
        <f t="shared" si="7"/>
        <v>4.5934065934065931</v>
      </c>
      <c r="R16" s="8">
        <f t="shared" si="8"/>
        <v>0</v>
      </c>
      <c r="S16" s="12" t="str">
        <f t="shared" si="9"/>
        <v xml:space="preserve"> </v>
      </c>
      <c r="T16" s="1"/>
      <c r="U16" s="1"/>
      <c r="V16" s="1"/>
      <c r="W16" s="1"/>
      <c r="X16" s="1"/>
      <c r="Y16" s="1"/>
      <c r="Z16" s="1"/>
      <c r="AA16" s="1"/>
    </row>
    <row r="17" spans="1:27" ht="20.25">
      <c r="A17" s="1"/>
      <c r="B17" s="3"/>
      <c r="C17" s="3"/>
      <c r="D17" s="14"/>
      <c r="E17" s="15"/>
      <c r="F17" s="6">
        <f t="shared" si="11"/>
        <v>4.8351648351648349</v>
      </c>
      <c r="G17" s="7">
        <f t="shared" si="12"/>
        <v>0</v>
      </c>
      <c r="H17" s="14"/>
      <c r="I17" s="15"/>
      <c r="J17" s="6">
        <f t="shared" si="13"/>
        <v>4.8351648351648349</v>
      </c>
      <c r="K17" s="7">
        <f t="shared" si="1"/>
        <v>0</v>
      </c>
      <c r="L17" s="44"/>
      <c r="M17" s="8">
        <f t="shared" si="2"/>
        <v>0</v>
      </c>
      <c r="N17" s="9">
        <f t="shared" si="3"/>
        <v>0</v>
      </c>
      <c r="O17" s="10">
        <f t="shared" si="10"/>
        <v>4.1098901098901095</v>
      </c>
      <c r="P17" s="10">
        <f t="shared" si="4"/>
        <v>4.3516483516483513</v>
      </c>
      <c r="Q17" s="10">
        <f t="shared" si="7"/>
        <v>4.5934065934065931</v>
      </c>
      <c r="R17" s="8">
        <f t="shared" si="8"/>
        <v>0</v>
      </c>
      <c r="S17" s="12" t="str">
        <f t="shared" si="9"/>
        <v xml:space="preserve"> </v>
      </c>
      <c r="T17" s="1"/>
      <c r="U17" s="1"/>
      <c r="V17" s="1"/>
      <c r="W17" s="1"/>
      <c r="X17" s="1"/>
      <c r="Y17" s="1"/>
      <c r="Z17" s="1"/>
      <c r="AA17" s="1"/>
    </row>
    <row r="18" spans="1:27" ht="20.25">
      <c r="A18" s="1"/>
      <c r="B18" s="3"/>
      <c r="C18" s="3"/>
      <c r="D18" s="14"/>
      <c r="E18" s="15"/>
      <c r="F18" s="6">
        <f t="shared" si="11"/>
        <v>4.8351648351648349</v>
      </c>
      <c r="G18" s="7">
        <f t="shared" si="12"/>
        <v>0</v>
      </c>
      <c r="H18" s="14"/>
      <c r="I18" s="15"/>
      <c r="J18" s="6">
        <f t="shared" si="13"/>
        <v>4.8351648351648349</v>
      </c>
      <c r="K18" s="7">
        <f t="shared" si="1"/>
        <v>0</v>
      </c>
      <c r="L18" s="44"/>
      <c r="M18" s="8">
        <f t="shared" si="2"/>
        <v>0</v>
      </c>
      <c r="N18" s="9">
        <f t="shared" si="3"/>
        <v>0</v>
      </c>
      <c r="O18" s="10">
        <f t="shared" si="10"/>
        <v>4.1098901098901095</v>
      </c>
      <c r="P18" s="10">
        <f t="shared" si="4"/>
        <v>4.3516483516483513</v>
      </c>
      <c r="Q18" s="10">
        <f t="shared" si="7"/>
        <v>4.5934065934065931</v>
      </c>
      <c r="R18" s="8">
        <f t="shared" si="8"/>
        <v>0</v>
      </c>
      <c r="S18" s="12" t="str">
        <f t="shared" si="9"/>
        <v xml:space="preserve"> </v>
      </c>
      <c r="T18" s="1"/>
      <c r="U18" s="1"/>
      <c r="V18" s="1"/>
      <c r="W18" s="1"/>
      <c r="X18" s="1"/>
      <c r="Y18" s="1"/>
      <c r="Z18" s="1"/>
      <c r="AA18" s="1"/>
    </row>
    <row r="19" spans="1:27" ht="20.25">
      <c r="A19" s="1"/>
      <c r="B19" s="3"/>
      <c r="C19" s="3"/>
      <c r="D19" s="14"/>
      <c r="E19" s="15"/>
      <c r="F19" s="6">
        <f t="shared" si="11"/>
        <v>4.8351648351648349</v>
      </c>
      <c r="G19" s="7">
        <f t="shared" si="12"/>
        <v>0</v>
      </c>
      <c r="H19" s="14"/>
      <c r="I19" s="15"/>
      <c r="J19" s="6">
        <f t="shared" si="13"/>
        <v>4.8351648351648349</v>
      </c>
      <c r="K19" s="7">
        <f t="shared" si="1"/>
        <v>0</v>
      </c>
      <c r="L19" s="44"/>
      <c r="M19" s="8">
        <f t="shared" si="2"/>
        <v>0</v>
      </c>
      <c r="N19" s="9">
        <f t="shared" si="3"/>
        <v>0</v>
      </c>
      <c r="O19" s="10">
        <f t="shared" si="10"/>
        <v>4.1098901098901095</v>
      </c>
      <c r="P19" s="10">
        <f t="shared" si="4"/>
        <v>4.3516483516483513</v>
      </c>
      <c r="Q19" s="10">
        <f t="shared" si="7"/>
        <v>4.5934065934065931</v>
      </c>
      <c r="R19" s="8">
        <f t="shared" si="8"/>
        <v>0</v>
      </c>
      <c r="S19" s="12" t="str">
        <f t="shared" si="9"/>
        <v xml:space="preserve"> </v>
      </c>
      <c r="T19" s="1"/>
      <c r="U19" s="1"/>
      <c r="V19" s="1"/>
      <c r="W19" s="1"/>
      <c r="X19" s="1"/>
      <c r="Y19" s="1"/>
      <c r="Z19" s="1"/>
      <c r="AA19" s="1"/>
    </row>
    <row r="20" spans="1:27" ht="20.25">
      <c r="A20" s="1"/>
      <c r="B20" s="3"/>
      <c r="C20" s="3"/>
      <c r="D20" s="14"/>
      <c r="E20" s="15"/>
      <c r="F20" s="6">
        <f t="shared" si="11"/>
        <v>4.8351648351648349</v>
      </c>
      <c r="G20" s="7">
        <f t="shared" si="12"/>
        <v>0</v>
      </c>
      <c r="H20" s="14"/>
      <c r="I20" s="15"/>
      <c r="J20" s="6">
        <f t="shared" si="13"/>
        <v>4.8351648351648349</v>
      </c>
      <c r="K20" s="7">
        <f t="shared" si="1"/>
        <v>0</v>
      </c>
      <c r="L20" s="44"/>
      <c r="M20" s="8">
        <f t="shared" si="2"/>
        <v>0</v>
      </c>
      <c r="N20" s="9">
        <f t="shared" si="3"/>
        <v>0</v>
      </c>
      <c r="O20" s="10">
        <f t="shared" si="10"/>
        <v>4.1098901098901095</v>
      </c>
      <c r="P20" s="10">
        <f t="shared" si="4"/>
        <v>4.3516483516483513</v>
      </c>
      <c r="Q20" s="10">
        <f t="shared" si="7"/>
        <v>4.5934065934065931</v>
      </c>
      <c r="R20" s="8">
        <f t="shared" si="8"/>
        <v>0</v>
      </c>
      <c r="S20" s="12" t="str">
        <f t="shared" si="9"/>
        <v xml:space="preserve"> </v>
      </c>
      <c r="T20" s="1"/>
      <c r="U20" s="1"/>
      <c r="V20" s="1"/>
      <c r="W20" s="1"/>
      <c r="X20" s="1"/>
      <c r="Y20" s="1"/>
      <c r="Z20" s="1"/>
      <c r="AA20" s="1"/>
    </row>
    <row r="21" spans="1:27" ht="20.25">
      <c r="A21" s="1"/>
      <c r="B21" s="3"/>
      <c r="C21" s="3"/>
      <c r="D21" s="14"/>
      <c r="E21" s="15"/>
      <c r="F21" s="6">
        <f t="shared" si="11"/>
        <v>4.8351648351648349</v>
      </c>
      <c r="G21" s="7">
        <f t="shared" si="12"/>
        <v>0</v>
      </c>
      <c r="H21" s="14"/>
      <c r="I21" s="15"/>
      <c r="J21" s="6">
        <f t="shared" si="13"/>
        <v>4.8351648351648349</v>
      </c>
      <c r="K21" s="7">
        <f t="shared" si="1"/>
        <v>0</v>
      </c>
      <c r="L21" s="44"/>
      <c r="M21" s="8">
        <f t="shared" si="2"/>
        <v>0</v>
      </c>
      <c r="N21" s="9">
        <f t="shared" si="3"/>
        <v>0</v>
      </c>
      <c r="O21" s="10">
        <f t="shared" si="10"/>
        <v>4.1098901098901095</v>
      </c>
      <c r="P21" s="10">
        <f t="shared" si="4"/>
        <v>4.3516483516483513</v>
      </c>
      <c r="Q21" s="10">
        <f t="shared" si="7"/>
        <v>4.5934065934065931</v>
      </c>
      <c r="R21" s="8">
        <f t="shared" si="8"/>
        <v>0</v>
      </c>
      <c r="S21" s="12" t="str">
        <f t="shared" si="9"/>
        <v xml:space="preserve"> </v>
      </c>
      <c r="T21" s="1"/>
      <c r="U21" s="1"/>
      <c r="V21" s="1"/>
      <c r="W21" s="1"/>
      <c r="X21" s="1"/>
      <c r="Y21" s="1"/>
      <c r="Z21" s="1"/>
      <c r="AA21" s="1"/>
    </row>
    <row r="22" spans="1:27" ht="20.25">
      <c r="A22" s="1"/>
      <c r="B22" s="3"/>
      <c r="C22" s="3"/>
      <c r="D22" s="14"/>
      <c r="E22" s="15"/>
      <c r="F22" s="6">
        <f t="shared" si="11"/>
        <v>4.8351648351648349</v>
      </c>
      <c r="G22" s="7">
        <f t="shared" si="12"/>
        <v>0</v>
      </c>
      <c r="H22" s="14"/>
      <c r="I22" s="15"/>
      <c r="J22" s="6">
        <f t="shared" si="13"/>
        <v>4.8351648351648349</v>
      </c>
      <c r="K22" s="7">
        <f t="shared" si="1"/>
        <v>0</v>
      </c>
      <c r="L22" s="44"/>
      <c r="M22" s="8">
        <f t="shared" si="2"/>
        <v>0</v>
      </c>
      <c r="N22" s="9">
        <f t="shared" si="3"/>
        <v>0</v>
      </c>
      <c r="O22" s="10">
        <f t="shared" si="10"/>
        <v>4.1098901098901095</v>
      </c>
      <c r="P22" s="10">
        <f t="shared" si="4"/>
        <v>4.3516483516483513</v>
      </c>
      <c r="Q22" s="10">
        <f t="shared" si="7"/>
        <v>4.5934065934065931</v>
      </c>
      <c r="R22" s="8">
        <f t="shared" si="8"/>
        <v>0</v>
      </c>
      <c r="S22" s="12" t="str">
        <f t="shared" si="9"/>
        <v xml:space="preserve"> </v>
      </c>
      <c r="T22" s="1"/>
      <c r="U22" s="1"/>
      <c r="V22" s="1"/>
      <c r="W22" s="1"/>
      <c r="X22" s="1"/>
      <c r="Y22" s="1"/>
      <c r="Z22" s="1"/>
      <c r="AA22" s="1"/>
    </row>
    <row r="23" spans="1:27" ht="20.25">
      <c r="A23" s="1"/>
      <c r="B23" s="3"/>
      <c r="C23" s="3"/>
      <c r="D23" s="14"/>
      <c r="E23" s="15"/>
      <c r="F23" s="6">
        <f t="shared" si="11"/>
        <v>4.8351648351648349</v>
      </c>
      <c r="G23" s="7">
        <f t="shared" si="12"/>
        <v>0</v>
      </c>
      <c r="H23" s="14"/>
      <c r="I23" s="15"/>
      <c r="J23" s="6">
        <f t="shared" si="13"/>
        <v>4.8351648351648349</v>
      </c>
      <c r="K23" s="7">
        <f t="shared" si="1"/>
        <v>0</v>
      </c>
      <c r="L23" s="44"/>
      <c r="M23" s="8">
        <f t="shared" si="2"/>
        <v>0</v>
      </c>
      <c r="N23" s="9">
        <f t="shared" si="3"/>
        <v>0</v>
      </c>
      <c r="O23" s="10">
        <f t="shared" si="10"/>
        <v>4.1098901098901095</v>
      </c>
      <c r="P23" s="10">
        <f t="shared" si="4"/>
        <v>4.3516483516483513</v>
      </c>
      <c r="Q23" s="10">
        <f t="shared" si="7"/>
        <v>4.5934065934065931</v>
      </c>
      <c r="R23" s="8">
        <f t="shared" si="8"/>
        <v>0</v>
      </c>
      <c r="S23" s="12" t="str">
        <f t="shared" si="9"/>
        <v xml:space="preserve"> </v>
      </c>
      <c r="T23" s="1"/>
      <c r="U23" s="1"/>
      <c r="V23" s="1"/>
      <c r="W23" s="1"/>
      <c r="X23" s="1"/>
      <c r="Y23" s="1"/>
      <c r="Z23" s="1"/>
      <c r="AA23" s="1"/>
    </row>
    <row r="24" spans="1:27" ht="20.25">
      <c r="A24" s="1"/>
      <c r="B24" s="3"/>
      <c r="C24" s="13"/>
      <c r="D24" s="14"/>
      <c r="E24" s="15"/>
      <c r="F24" s="6">
        <f t="shared" si="11"/>
        <v>4.8351648351648349</v>
      </c>
      <c r="G24" s="7">
        <f t="shared" si="12"/>
        <v>0</v>
      </c>
      <c r="H24" s="14"/>
      <c r="I24" s="15"/>
      <c r="J24" s="6">
        <f t="shared" si="13"/>
        <v>4.8351648351648349</v>
      </c>
      <c r="K24" s="7">
        <f t="shared" si="1"/>
        <v>0</v>
      </c>
      <c r="L24" s="14"/>
      <c r="M24" s="8">
        <f t="shared" si="2"/>
        <v>0</v>
      </c>
      <c r="N24" s="9">
        <f t="shared" si="3"/>
        <v>0</v>
      </c>
      <c r="O24" s="10">
        <f t="shared" si="10"/>
        <v>4.1098901098901095</v>
      </c>
      <c r="P24" s="10">
        <f t="shared" si="4"/>
        <v>4.3516483516483513</v>
      </c>
      <c r="Q24" s="10">
        <f t="shared" si="7"/>
        <v>4.5934065934065931</v>
      </c>
      <c r="R24" s="8">
        <f t="shared" si="8"/>
        <v>0</v>
      </c>
      <c r="S24" s="12" t="str">
        <f t="shared" si="9"/>
        <v xml:space="preserve"> </v>
      </c>
      <c r="T24" s="1"/>
      <c r="U24" s="1"/>
      <c r="V24" s="1"/>
      <c r="W24" s="1"/>
      <c r="X24" s="1"/>
      <c r="Y24" s="1"/>
      <c r="Z24" s="1"/>
      <c r="AA24" s="1"/>
    </row>
    <row r="25" spans="1:27" ht="20.25">
      <c r="A25" s="1"/>
      <c r="B25" s="3"/>
      <c r="C25" s="3"/>
      <c r="D25" s="4"/>
      <c r="E25" s="5"/>
      <c r="F25" s="6">
        <f t="shared" si="5"/>
        <v>4.8351648351648349</v>
      </c>
      <c r="G25" s="7">
        <f t="shared" si="0"/>
        <v>0</v>
      </c>
      <c r="H25" s="4"/>
      <c r="I25" s="5"/>
      <c r="J25" s="6">
        <f t="shared" si="6"/>
        <v>4.8351648351648349</v>
      </c>
      <c r="K25" s="7">
        <f t="shared" si="1"/>
        <v>0</v>
      </c>
      <c r="L25" s="4"/>
      <c r="M25" s="8">
        <f t="shared" si="2"/>
        <v>0</v>
      </c>
      <c r="N25" s="9">
        <f t="shared" si="3"/>
        <v>0</v>
      </c>
      <c r="O25" s="10">
        <f t="shared" si="10"/>
        <v>4.1098901098901095</v>
      </c>
      <c r="P25" s="10">
        <f t="shared" si="4"/>
        <v>4.3516483516483513</v>
      </c>
      <c r="Q25" s="10">
        <f t="shared" si="7"/>
        <v>4.5934065934065931</v>
      </c>
      <c r="R25" s="8">
        <f t="shared" si="8"/>
        <v>0</v>
      </c>
      <c r="S25" s="12" t="str">
        <f t="shared" si="9"/>
        <v xml:space="preserve"> </v>
      </c>
      <c r="T25" s="1"/>
      <c r="U25" s="1"/>
      <c r="V25" s="1"/>
      <c r="W25" s="1"/>
      <c r="X25" s="1"/>
      <c r="Y25" s="1"/>
      <c r="Z25" s="1"/>
      <c r="AA25" s="1"/>
    </row>
    <row r="26" spans="1:27" ht="20.25">
      <c r="A26" s="1"/>
      <c r="B26" s="3"/>
      <c r="C26" s="3"/>
      <c r="D26" s="4"/>
      <c r="E26" s="5"/>
      <c r="F26" s="6">
        <f t="shared" si="5"/>
        <v>4.8351648351648349</v>
      </c>
      <c r="G26" s="7">
        <f t="shared" si="0"/>
        <v>0</v>
      </c>
      <c r="H26" s="4"/>
      <c r="I26" s="5"/>
      <c r="J26" s="6">
        <f t="shared" si="6"/>
        <v>4.8351648351648349</v>
      </c>
      <c r="K26" s="7">
        <f t="shared" si="1"/>
        <v>0</v>
      </c>
      <c r="L26" s="4"/>
      <c r="M26" s="8">
        <f t="shared" si="2"/>
        <v>0</v>
      </c>
      <c r="N26" s="9">
        <f t="shared" si="3"/>
        <v>0</v>
      </c>
      <c r="O26" s="10">
        <f t="shared" si="10"/>
        <v>4.1098901098901095</v>
      </c>
      <c r="P26" s="10">
        <f t="shared" si="4"/>
        <v>4.3516483516483513</v>
      </c>
      <c r="Q26" s="10">
        <f t="shared" si="7"/>
        <v>4.5934065934065931</v>
      </c>
      <c r="R26" s="8">
        <f t="shared" si="8"/>
        <v>0</v>
      </c>
      <c r="S26" s="12" t="str">
        <f t="shared" si="9"/>
        <v xml:space="preserve"> </v>
      </c>
      <c r="T26" s="1"/>
      <c r="U26" s="1"/>
      <c r="V26" s="1"/>
      <c r="W26" s="1"/>
      <c r="X26" s="1"/>
      <c r="Y26" s="1"/>
      <c r="Z26" s="1"/>
      <c r="AA26" s="1"/>
    </row>
    <row r="27" spans="1:27" ht="20.25">
      <c r="A27" s="1"/>
      <c r="B27" s="3"/>
      <c r="C27" s="13"/>
      <c r="D27" s="4"/>
      <c r="E27" s="5"/>
      <c r="F27" s="6">
        <f t="shared" si="5"/>
        <v>4.8351648351648349</v>
      </c>
      <c r="G27" s="7">
        <f t="shared" si="0"/>
        <v>0</v>
      </c>
      <c r="H27" s="4"/>
      <c r="I27" s="5"/>
      <c r="J27" s="6">
        <f t="shared" si="6"/>
        <v>4.8351648351648349</v>
      </c>
      <c r="K27" s="7">
        <f t="shared" si="1"/>
        <v>0</v>
      </c>
      <c r="L27" s="4"/>
      <c r="M27" s="8">
        <f t="shared" si="2"/>
        <v>0</v>
      </c>
      <c r="N27" s="9">
        <f t="shared" si="3"/>
        <v>0</v>
      </c>
      <c r="O27" s="10">
        <f t="shared" si="10"/>
        <v>4.1098901098901095</v>
      </c>
      <c r="P27" s="10">
        <f t="shared" si="4"/>
        <v>4.3516483516483513</v>
      </c>
      <c r="Q27" s="10">
        <f t="shared" si="7"/>
        <v>4.5934065934065931</v>
      </c>
      <c r="R27" s="8">
        <f t="shared" si="8"/>
        <v>0</v>
      </c>
      <c r="S27" s="12" t="str">
        <f t="shared" si="9"/>
        <v xml:space="preserve"> </v>
      </c>
      <c r="T27" s="1"/>
      <c r="U27" s="1"/>
      <c r="V27" s="1"/>
      <c r="W27" s="1"/>
      <c r="X27" s="1"/>
      <c r="Y27" s="1"/>
      <c r="Z27" s="1"/>
      <c r="AA27" s="1"/>
    </row>
    <row r="28" spans="1:27" ht="20.25">
      <c r="A28" s="1"/>
      <c r="B28" s="3"/>
      <c r="C28" s="13"/>
      <c r="D28" s="4"/>
      <c r="E28" s="5"/>
      <c r="F28" s="6">
        <f t="shared" si="5"/>
        <v>4.8351648351648349</v>
      </c>
      <c r="G28" s="7">
        <f t="shared" si="0"/>
        <v>0</v>
      </c>
      <c r="H28" s="4"/>
      <c r="I28" s="5"/>
      <c r="J28" s="6">
        <f t="shared" si="6"/>
        <v>4.8351648351648349</v>
      </c>
      <c r="K28" s="7">
        <f t="shared" si="1"/>
        <v>0</v>
      </c>
      <c r="L28" s="4"/>
      <c r="M28" s="8">
        <f t="shared" si="2"/>
        <v>0</v>
      </c>
      <c r="N28" s="9">
        <f t="shared" si="3"/>
        <v>0</v>
      </c>
      <c r="O28" s="10">
        <f t="shared" si="10"/>
        <v>4.1098901098901095</v>
      </c>
      <c r="P28" s="10">
        <f t="shared" si="4"/>
        <v>4.3516483516483513</v>
      </c>
      <c r="Q28" s="10">
        <f t="shared" si="7"/>
        <v>4.5934065934065931</v>
      </c>
      <c r="R28" s="8">
        <f t="shared" si="8"/>
        <v>0</v>
      </c>
      <c r="S28" s="12" t="str">
        <f t="shared" si="9"/>
        <v xml:space="preserve"> </v>
      </c>
      <c r="T28" s="1"/>
      <c r="U28" s="1"/>
      <c r="V28" s="1"/>
      <c r="W28" s="1"/>
      <c r="X28" s="1"/>
      <c r="Y28" s="1"/>
      <c r="Z28" s="1"/>
      <c r="AA28" s="1"/>
    </row>
    <row r="29" spans="1:27" ht="20.25">
      <c r="A29" s="1"/>
      <c r="B29" s="3"/>
      <c r="C29" s="13"/>
      <c r="D29" s="4"/>
      <c r="E29" s="5"/>
      <c r="F29" s="6">
        <f t="shared" si="5"/>
        <v>4.8351648351648349</v>
      </c>
      <c r="G29" s="7">
        <f t="shared" si="0"/>
        <v>0</v>
      </c>
      <c r="H29" s="4"/>
      <c r="I29" s="5"/>
      <c r="J29" s="6">
        <f t="shared" si="6"/>
        <v>4.8351648351648349</v>
      </c>
      <c r="K29" s="7">
        <f t="shared" si="1"/>
        <v>0</v>
      </c>
      <c r="L29" s="4"/>
      <c r="M29" s="8">
        <f t="shared" si="2"/>
        <v>0</v>
      </c>
      <c r="N29" s="9">
        <f t="shared" si="3"/>
        <v>0</v>
      </c>
      <c r="O29" s="10">
        <f t="shared" si="10"/>
        <v>4.1098901098901095</v>
      </c>
      <c r="P29" s="10">
        <f t="shared" si="4"/>
        <v>4.3516483516483513</v>
      </c>
      <c r="Q29" s="10">
        <f t="shared" si="7"/>
        <v>4.5934065934065931</v>
      </c>
      <c r="R29" s="8">
        <f t="shared" si="8"/>
        <v>0</v>
      </c>
      <c r="S29" s="12" t="str">
        <f t="shared" si="9"/>
        <v xml:space="preserve"> </v>
      </c>
      <c r="T29" s="1"/>
      <c r="U29" s="1"/>
      <c r="V29" s="1"/>
      <c r="W29" s="1"/>
      <c r="X29" s="1"/>
      <c r="Y29" s="1"/>
      <c r="Z29" s="1"/>
      <c r="AA29" s="1"/>
    </row>
    <row r="30" spans="1:27" ht="20.25">
      <c r="A30" s="1"/>
      <c r="B30" s="3"/>
      <c r="C30" s="13"/>
      <c r="D30" s="4"/>
      <c r="E30" s="5"/>
      <c r="F30" s="6">
        <f t="shared" si="5"/>
        <v>4.8351648351648349</v>
      </c>
      <c r="G30" s="7">
        <f t="shared" si="0"/>
        <v>0</v>
      </c>
      <c r="H30" s="4"/>
      <c r="I30" s="5"/>
      <c r="J30" s="6">
        <f t="shared" si="6"/>
        <v>4.8351648351648349</v>
      </c>
      <c r="K30" s="7">
        <f t="shared" si="1"/>
        <v>0</v>
      </c>
      <c r="L30" s="4"/>
      <c r="M30" s="8">
        <f t="shared" si="2"/>
        <v>0</v>
      </c>
      <c r="N30" s="9">
        <f t="shared" si="3"/>
        <v>0</v>
      </c>
      <c r="O30" s="10">
        <f t="shared" si="10"/>
        <v>4.1098901098901095</v>
      </c>
      <c r="P30" s="10">
        <f t="shared" si="4"/>
        <v>4.3516483516483513</v>
      </c>
      <c r="Q30" s="10">
        <f t="shared" si="7"/>
        <v>4.5934065934065931</v>
      </c>
      <c r="R30" s="8">
        <f t="shared" si="8"/>
        <v>0</v>
      </c>
      <c r="S30" s="12" t="str">
        <f t="shared" si="9"/>
        <v xml:space="preserve"> </v>
      </c>
      <c r="T30" s="1"/>
      <c r="U30" s="1"/>
      <c r="V30" s="1"/>
      <c r="W30" s="1"/>
      <c r="X30" s="1"/>
      <c r="Y30" s="1"/>
      <c r="Z30" s="1"/>
      <c r="AA30" s="1"/>
    </row>
    <row r="31" spans="1:27" ht="20.25">
      <c r="A31" s="1"/>
      <c r="B31" s="3"/>
      <c r="C31" s="13"/>
      <c r="D31" s="4"/>
      <c r="E31" s="5"/>
      <c r="F31" s="6">
        <f t="shared" si="5"/>
        <v>4.8351648351648349</v>
      </c>
      <c r="G31" s="7">
        <f t="shared" si="0"/>
        <v>0</v>
      </c>
      <c r="H31" s="4"/>
      <c r="I31" s="5"/>
      <c r="J31" s="6">
        <f t="shared" si="6"/>
        <v>4.8351648351648349</v>
      </c>
      <c r="K31" s="7">
        <f t="shared" si="1"/>
        <v>0</v>
      </c>
      <c r="L31" s="4"/>
      <c r="M31" s="8">
        <f t="shared" si="2"/>
        <v>0</v>
      </c>
      <c r="N31" s="9">
        <f t="shared" si="3"/>
        <v>0</v>
      </c>
      <c r="O31" s="10">
        <f t="shared" si="10"/>
        <v>4.1098901098901095</v>
      </c>
      <c r="P31" s="10">
        <f t="shared" si="4"/>
        <v>4.3516483516483513</v>
      </c>
      <c r="Q31" s="10">
        <f t="shared" si="7"/>
        <v>4.5934065934065931</v>
      </c>
      <c r="R31" s="8">
        <f t="shared" si="8"/>
        <v>0</v>
      </c>
      <c r="S31" s="12" t="str">
        <f t="shared" si="9"/>
        <v xml:space="preserve"> </v>
      </c>
      <c r="T31" s="1"/>
      <c r="U31" s="1"/>
      <c r="V31" s="1"/>
      <c r="W31" s="1"/>
      <c r="X31" s="1"/>
      <c r="Y31" s="1"/>
      <c r="Z31" s="1"/>
      <c r="AA31" s="1"/>
    </row>
    <row r="32" spans="1:27" ht="20.25">
      <c r="A32" s="1"/>
      <c r="B32" s="3"/>
      <c r="C32" s="13"/>
      <c r="D32" s="4"/>
      <c r="E32" s="5"/>
      <c r="F32" s="6">
        <f t="shared" si="5"/>
        <v>4.8351648351648349</v>
      </c>
      <c r="G32" s="7">
        <f t="shared" si="0"/>
        <v>0</v>
      </c>
      <c r="H32" s="4"/>
      <c r="I32" s="5"/>
      <c r="J32" s="6">
        <f t="shared" si="6"/>
        <v>4.8351648351648349</v>
      </c>
      <c r="K32" s="7">
        <f t="shared" si="1"/>
        <v>0</v>
      </c>
      <c r="L32" s="4"/>
      <c r="M32" s="8">
        <f t="shared" si="2"/>
        <v>0</v>
      </c>
      <c r="N32" s="9">
        <f t="shared" si="3"/>
        <v>0</v>
      </c>
      <c r="O32" s="10">
        <f t="shared" si="10"/>
        <v>4.1098901098901095</v>
      </c>
      <c r="P32" s="10">
        <f t="shared" si="4"/>
        <v>4.3516483516483513</v>
      </c>
      <c r="Q32" s="10">
        <f t="shared" si="7"/>
        <v>4.5934065934065931</v>
      </c>
      <c r="R32" s="8">
        <f t="shared" si="8"/>
        <v>0</v>
      </c>
      <c r="S32" s="12" t="str">
        <f t="shared" si="9"/>
        <v xml:space="preserve"> </v>
      </c>
      <c r="T32" s="1"/>
      <c r="U32" s="1"/>
      <c r="V32" s="1"/>
      <c r="W32" s="1"/>
      <c r="X32" s="1"/>
      <c r="Y32" s="1"/>
      <c r="Z32" s="1"/>
      <c r="AA32" s="1"/>
    </row>
    <row r="33" spans="1:27" ht="20.25">
      <c r="A33" s="1"/>
      <c r="B33" s="3"/>
      <c r="C33" s="13"/>
      <c r="D33" s="4"/>
      <c r="E33" s="5"/>
      <c r="F33" s="6">
        <f t="shared" si="5"/>
        <v>4.8351648351648349</v>
      </c>
      <c r="G33" s="7">
        <f t="shared" si="0"/>
        <v>0</v>
      </c>
      <c r="H33" s="4"/>
      <c r="I33" s="5"/>
      <c r="J33" s="6">
        <f t="shared" si="6"/>
        <v>4.8351648351648349</v>
      </c>
      <c r="K33" s="7">
        <f t="shared" si="1"/>
        <v>0</v>
      </c>
      <c r="L33" s="4"/>
      <c r="M33" s="8">
        <f t="shared" si="2"/>
        <v>0</v>
      </c>
      <c r="N33" s="9">
        <f t="shared" si="3"/>
        <v>0</v>
      </c>
      <c r="O33" s="10">
        <f t="shared" si="10"/>
        <v>4.1098901098901095</v>
      </c>
      <c r="P33" s="10">
        <f t="shared" si="4"/>
        <v>4.3516483516483513</v>
      </c>
      <c r="Q33" s="10">
        <f t="shared" si="7"/>
        <v>4.5934065934065931</v>
      </c>
      <c r="R33" s="8">
        <f t="shared" si="8"/>
        <v>0</v>
      </c>
      <c r="S33" s="12" t="str">
        <f t="shared" si="9"/>
        <v xml:space="preserve"> </v>
      </c>
      <c r="T33" s="1"/>
      <c r="U33" s="1"/>
      <c r="V33" s="1"/>
      <c r="W33" s="1"/>
      <c r="X33" s="1"/>
      <c r="Y33" s="1"/>
      <c r="Z33" s="1"/>
      <c r="AA33" s="1"/>
    </row>
    <row r="34" spans="1:27" ht="20.25">
      <c r="A34" s="1"/>
      <c r="B34" s="3"/>
      <c r="C34" s="13"/>
      <c r="D34" s="4"/>
      <c r="E34" s="5"/>
      <c r="F34" s="6">
        <f t="shared" si="5"/>
        <v>4.8351648351648349</v>
      </c>
      <c r="G34" s="7">
        <f t="shared" si="0"/>
        <v>0</v>
      </c>
      <c r="H34" s="4"/>
      <c r="I34" s="5"/>
      <c r="J34" s="6">
        <f t="shared" si="6"/>
        <v>4.8351648351648349</v>
      </c>
      <c r="K34" s="7">
        <f t="shared" si="1"/>
        <v>0</v>
      </c>
      <c r="L34" s="4"/>
      <c r="M34" s="8">
        <f t="shared" si="2"/>
        <v>0</v>
      </c>
      <c r="N34" s="9">
        <f t="shared" si="3"/>
        <v>0</v>
      </c>
      <c r="O34" s="10">
        <f t="shared" si="10"/>
        <v>4.1098901098901095</v>
      </c>
      <c r="P34" s="10">
        <f t="shared" si="4"/>
        <v>4.3516483516483513</v>
      </c>
      <c r="Q34" s="10">
        <f t="shared" si="7"/>
        <v>4.5934065934065931</v>
      </c>
      <c r="R34" s="8">
        <f t="shared" si="8"/>
        <v>0</v>
      </c>
      <c r="S34" s="12" t="str">
        <f t="shared" si="9"/>
        <v xml:space="preserve"> </v>
      </c>
      <c r="T34" s="1"/>
      <c r="U34" s="1"/>
      <c r="V34" s="1"/>
      <c r="W34" s="1"/>
      <c r="X34" s="1"/>
      <c r="Y34" s="1"/>
      <c r="Z34" s="1"/>
      <c r="AA34" s="1"/>
    </row>
    <row r="35" spans="1:27" ht="20.25">
      <c r="A35" s="1"/>
      <c r="B35" s="3"/>
      <c r="C35" s="13"/>
      <c r="D35" s="14"/>
      <c r="E35" s="15"/>
      <c r="F35" s="6">
        <f t="shared" si="5"/>
        <v>4.8351648351648349</v>
      </c>
      <c r="G35" s="7">
        <f t="shared" si="0"/>
        <v>0</v>
      </c>
      <c r="H35" s="14"/>
      <c r="I35" s="15"/>
      <c r="J35" s="6">
        <f t="shared" si="6"/>
        <v>4.8351648351648349</v>
      </c>
      <c r="K35" s="7">
        <f t="shared" si="1"/>
        <v>0</v>
      </c>
      <c r="L35" s="14"/>
      <c r="M35" s="8">
        <f t="shared" si="2"/>
        <v>0</v>
      </c>
      <c r="N35" s="9">
        <f t="shared" si="3"/>
        <v>0</v>
      </c>
      <c r="O35" s="10">
        <f t="shared" si="10"/>
        <v>4.1098901098901095</v>
      </c>
      <c r="P35" s="10">
        <f t="shared" si="4"/>
        <v>4.3516483516483513</v>
      </c>
      <c r="Q35" s="10">
        <f t="shared" si="7"/>
        <v>4.5934065934065931</v>
      </c>
      <c r="R35" s="8">
        <f t="shared" si="8"/>
        <v>0</v>
      </c>
      <c r="S35" s="12" t="str">
        <f t="shared" si="9"/>
        <v xml:space="preserve"> </v>
      </c>
      <c r="T35" s="1"/>
      <c r="U35" s="1"/>
      <c r="V35" s="1"/>
      <c r="W35" s="1"/>
      <c r="X35" s="1"/>
      <c r="Y35" s="1"/>
      <c r="Z35" s="1"/>
      <c r="AA35" s="1"/>
    </row>
    <row r="36" spans="1:27" ht="20.25">
      <c r="A36" s="1"/>
      <c r="B36" s="3"/>
      <c r="C36" s="13"/>
      <c r="D36" s="14"/>
      <c r="E36" s="15"/>
      <c r="F36" s="6">
        <f t="shared" si="5"/>
        <v>4.8351648351648349</v>
      </c>
      <c r="G36" s="7">
        <f t="shared" si="0"/>
        <v>0</v>
      </c>
      <c r="H36" s="14"/>
      <c r="I36" s="15"/>
      <c r="J36" s="6">
        <f t="shared" si="6"/>
        <v>4.8351648351648349</v>
      </c>
      <c r="K36" s="7">
        <f t="shared" si="1"/>
        <v>0</v>
      </c>
      <c r="L36" s="14"/>
      <c r="M36" s="8">
        <f t="shared" si="2"/>
        <v>0</v>
      </c>
      <c r="N36" s="9">
        <f t="shared" si="3"/>
        <v>0</v>
      </c>
      <c r="O36" s="10">
        <f t="shared" si="10"/>
        <v>4.1098901098901095</v>
      </c>
      <c r="P36" s="10">
        <f t="shared" si="4"/>
        <v>4.3516483516483513</v>
      </c>
      <c r="Q36" s="10">
        <f t="shared" si="7"/>
        <v>4.5934065934065931</v>
      </c>
      <c r="R36" s="8">
        <f t="shared" si="8"/>
        <v>0</v>
      </c>
      <c r="S36" s="12" t="str">
        <f t="shared" si="9"/>
        <v xml:space="preserve"> </v>
      </c>
      <c r="T36" s="1"/>
      <c r="U36" s="1"/>
      <c r="V36" s="1"/>
      <c r="W36" s="1"/>
      <c r="X36" s="1"/>
      <c r="Y36" s="1"/>
      <c r="Z36" s="1"/>
      <c r="AA36" s="1"/>
    </row>
    <row r="37" spans="1:27" ht="20.25">
      <c r="A37" s="1"/>
      <c r="B37" s="3"/>
      <c r="C37" s="13"/>
      <c r="D37" s="14"/>
      <c r="E37" s="15"/>
      <c r="F37" s="6">
        <f t="shared" si="5"/>
        <v>4.8351648351648349</v>
      </c>
      <c r="G37" s="7">
        <f t="shared" si="0"/>
        <v>0</v>
      </c>
      <c r="H37" s="14"/>
      <c r="I37" s="15"/>
      <c r="J37" s="6">
        <f t="shared" si="6"/>
        <v>4.8351648351648349</v>
      </c>
      <c r="K37" s="7">
        <f t="shared" si="1"/>
        <v>0</v>
      </c>
      <c r="L37" s="14"/>
      <c r="M37" s="8">
        <f t="shared" si="2"/>
        <v>0</v>
      </c>
      <c r="N37" s="9">
        <f t="shared" si="3"/>
        <v>0</v>
      </c>
      <c r="O37" s="10">
        <f t="shared" si="10"/>
        <v>4.1098901098901095</v>
      </c>
      <c r="P37" s="10">
        <f t="shared" si="4"/>
        <v>4.3516483516483513</v>
      </c>
      <c r="Q37" s="10">
        <f t="shared" si="7"/>
        <v>4.5934065934065931</v>
      </c>
      <c r="R37" s="8">
        <f t="shared" si="8"/>
        <v>0</v>
      </c>
      <c r="S37" s="12" t="str">
        <f t="shared" si="9"/>
        <v xml:space="preserve"> </v>
      </c>
      <c r="T37" s="1"/>
      <c r="U37" s="1"/>
      <c r="V37" s="1"/>
      <c r="W37" s="1"/>
      <c r="X37" s="1"/>
      <c r="Y37" s="1"/>
      <c r="Z37" s="1"/>
      <c r="AA37" s="1"/>
    </row>
    <row r="38" spans="1:27" ht="20.25">
      <c r="A38" s="1"/>
      <c r="B38" s="3"/>
      <c r="C38" s="13"/>
      <c r="D38" s="14"/>
      <c r="E38" s="15"/>
      <c r="F38" s="6">
        <f>1320*(1+0.02*D38)^4/(D38+273)</f>
        <v>4.8351648351648349</v>
      </c>
      <c r="G38" s="7">
        <f>SUM(F38*E38/100)</f>
        <v>0</v>
      </c>
      <c r="H38" s="14"/>
      <c r="I38" s="15"/>
      <c r="J38" s="6">
        <f>1320*(1+0.02*H38)^4/(H38+273)</f>
        <v>4.8351648351648349</v>
      </c>
      <c r="K38" s="7">
        <f>SUM(J38*I38/100)</f>
        <v>0</v>
      </c>
      <c r="L38" s="14"/>
      <c r="M38" s="8">
        <f>SUM(G38-K38)</f>
        <v>0</v>
      </c>
      <c r="N38" s="9">
        <f>SUM(-1*H38+D38)</f>
        <v>0</v>
      </c>
      <c r="O38" s="10">
        <f>1320*(1+0.02*L38)^4/(L38+273)*0.85-G38</f>
        <v>4.1098901098901095</v>
      </c>
      <c r="P38" s="10">
        <f>1320*(1+0.02*L38)^4/(L38+273)*0.9-G38</f>
        <v>4.3516483516483513</v>
      </c>
      <c r="Q38" s="10">
        <f>1320*(1+0.02*L38)^4/(L38+273)*0.95-G38</f>
        <v>4.5934065934065931</v>
      </c>
      <c r="R38" s="8">
        <f t="shared" si="8"/>
        <v>0</v>
      </c>
      <c r="S38" s="12" t="str">
        <f t="shared" si="9"/>
        <v xml:space="preserve"> </v>
      </c>
      <c r="T38" s="1"/>
      <c r="U38" s="1"/>
      <c r="V38" s="1"/>
      <c r="W38" s="1"/>
      <c r="X38" s="1"/>
      <c r="Y38" s="1"/>
      <c r="Z38" s="1"/>
      <c r="AA38" s="1"/>
    </row>
    <row r="39" spans="1:27" ht="20.25">
      <c r="A39" s="1"/>
      <c r="B39" s="3"/>
      <c r="C39" s="13"/>
      <c r="D39" s="14"/>
      <c r="E39" s="15"/>
      <c r="F39" s="6">
        <f>1320*(1+0.02*D39)^4/(D39+273)</f>
        <v>4.8351648351648349</v>
      </c>
      <c r="G39" s="7">
        <f>SUM(F39*E39/100)</f>
        <v>0</v>
      </c>
      <c r="H39" s="14"/>
      <c r="I39" s="15"/>
      <c r="J39" s="6">
        <f>1320*(1+0.02*H39)^4/(H39+273)</f>
        <v>4.8351648351648349</v>
      </c>
      <c r="K39" s="7">
        <f>SUM(J39*I39/100)</f>
        <v>0</v>
      </c>
      <c r="L39" s="14"/>
      <c r="M39" s="8">
        <f>SUM(G39-K39)</f>
        <v>0</v>
      </c>
      <c r="N39" s="9">
        <f>SUM(-1*H39+D39)</f>
        <v>0</v>
      </c>
      <c r="O39" s="10">
        <f>1320*(1+0.02*L39)^4/(L39+273)*0.85-G39</f>
        <v>4.1098901098901095</v>
      </c>
      <c r="P39" s="10">
        <f>1320*(1+0.02*L39)^4/(L39+273)*0.9-G39</f>
        <v>4.3516483516483513</v>
      </c>
      <c r="Q39" s="10">
        <f>1320*(1+0.02*L39)^4/(L39+273)*0.95-G39</f>
        <v>4.5934065934065931</v>
      </c>
      <c r="R39" s="8">
        <f t="shared" si="8"/>
        <v>0</v>
      </c>
      <c r="S39" s="12" t="str">
        <f t="shared" si="9"/>
        <v xml:space="preserve"> </v>
      </c>
      <c r="T39" s="1"/>
      <c r="U39" s="1"/>
      <c r="V39" s="1"/>
      <c r="W39" s="1"/>
      <c r="X39" s="1"/>
      <c r="Y39" s="1"/>
      <c r="Z39" s="1"/>
      <c r="AA39" s="1"/>
    </row>
    <row r="40" spans="1:27" ht="20.25">
      <c r="A40" s="1"/>
      <c r="B40" s="3"/>
      <c r="C40" s="13"/>
      <c r="D40" s="14"/>
      <c r="E40" s="15"/>
      <c r="F40" s="6">
        <f>1320*(1+0.02*D40)^4/(D40+273)</f>
        <v>4.8351648351648349</v>
      </c>
      <c r="G40" s="7">
        <f>SUM(F40*E40/100)</f>
        <v>0</v>
      </c>
      <c r="H40" s="14"/>
      <c r="I40" s="15"/>
      <c r="J40" s="6">
        <f>1320*(1+0.02*H40)^4/(H40+273)</f>
        <v>4.8351648351648349</v>
      </c>
      <c r="K40" s="7">
        <f>SUM(J40*I40/100)</f>
        <v>0</v>
      </c>
      <c r="L40" s="14"/>
      <c r="M40" s="8">
        <f>SUM(G40-K40)</f>
        <v>0</v>
      </c>
      <c r="N40" s="9">
        <f>SUM(-1*H40+D40)</f>
        <v>0</v>
      </c>
      <c r="O40" s="10">
        <f>1320*(1+0.02*L40)^4/(L40+273)*0.85-G40</f>
        <v>4.1098901098901095</v>
      </c>
      <c r="P40" s="10">
        <f>1320*(1+0.02*L40)^4/(L40+273)*0.9-G40</f>
        <v>4.3516483516483513</v>
      </c>
      <c r="Q40" s="10">
        <f>1320*(1+0.02*L40)^4/(L40+273)*0.95-G40</f>
        <v>4.5934065934065931</v>
      </c>
      <c r="R40" s="8">
        <f t="shared" si="8"/>
        <v>0</v>
      </c>
      <c r="S40" s="12" t="str">
        <f t="shared" si="9"/>
        <v xml:space="preserve"> </v>
      </c>
      <c r="T40" s="1"/>
      <c r="U40" s="1"/>
      <c r="V40" s="1"/>
      <c r="W40" s="1"/>
      <c r="X40" s="1"/>
      <c r="Y40" s="1"/>
      <c r="Z40" s="1"/>
      <c r="AA40" s="1"/>
    </row>
    <row r="41" spans="1:27" ht="20.25">
      <c r="A41" s="1"/>
      <c r="B41" s="3"/>
      <c r="C41" s="13"/>
      <c r="D41" s="14"/>
      <c r="E41" s="15"/>
      <c r="F41" s="6">
        <f>1320*(1+0.02*D41)^4/(D41+273)</f>
        <v>4.8351648351648349</v>
      </c>
      <c r="G41" s="7">
        <f>SUM(F41*E41/100)</f>
        <v>0</v>
      </c>
      <c r="H41" s="14"/>
      <c r="I41" s="15"/>
      <c r="J41" s="6">
        <f>1320*(1+0.02*H41)^4/(H41+273)</f>
        <v>4.8351648351648349</v>
      </c>
      <c r="K41" s="7">
        <f>SUM(J41*I41/100)</f>
        <v>0</v>
      </c>
      <c r="L41" s="14"/>
      <c r="M41" s="8">
        <f>SUM(G41-K41)</f>
        <v>0</v>
      </c>
      <c r="N41" s="9">
        <f>SUM(-1*H41+D41)</f>
        <v>0</v>
      </c>
      <c r="O41" s="10">
        <f>1320*(1+0.02*L41)^4/(L41+273)*0.85-G41</f>
        <v>4.1098901098901095</v>
      </c>
      <c r="P41" s="10">
        <f>1320*(1+0.02*L41)^4/(L41+273)*0.9-G41</f>
        <v>4.3516483516483513</v>
      </c>
      <c r="Q41" s="10">
        <f>1320*(1+0.02*L41)^4/(L41+273)*0.95-G41</f>
        <v>4.5934065934065931</v>
      </c>
      <c r="R41" s="8">
        <f t="shared" si="8"/>
        <v>0</v>
      </c>
      <c r="S41" s="12" t="str">
        <f t="shared" si="9"/>
        <v xml:space="preserve"> </v>
      </c>
      <c r="T41" s="1"/>
      <c r="U41" s="1"/>
      <c r="V41" s="1"/>
      <c r="W41" s="1"/>
      <c r="X41" s="1"/>
      <c r="Y41" s="1"/>
      <c r="Z41" s="1"/>
      <c r="AA41" s="1"/>
    </row>
    <row r="42" spans="1:27" ht="20.25">
      <c r="A42" s="1"/>
      <c r="B42" s="3"/>
      <c r="C42" s="13"/>
      <c r="D42" s="14"/>
      <c r="E42" s="15"/>
      <c r="F42" s="6">
        <f t="shared" si="5"/>
        <v>4.8351648351648349</v>
      </c>
      <c r="G42" s="7">
        <f t="shared" si="0"/>
        <v>0</v>
      </c>
      <c r="H42" s="14"/>
      <c r="I42" s="15"/>
      <c r="J42" s="6">
        <f t="shared" si="6"/>
        <v>4.8351648351648349</v>
      </c>
      <c r="K42" s="7">
        <f t="shared" si="1"/>
        <v>0</v>
      </c>
      <c r="L42" s="14"/>
      <c r="M42" s="8">
        <f t="shared" si="2"/>
        <v>0</v>
      </c>
      <c r="N42" s="9">
        <f t="shared" si="3"/>
        <v>0</v>
      </c>
      <c r="O42" s="10">
        <f t="shared" si="10"/>
        <v>4.1098901098901095</v>
      </c>
      <c r="P42" s="10">
        <f t="shared" si="4"/>
        <v>4.3516483516483513</v>
      </c>
      <c r="Q42" s="10">
        <f t="shared" si="7"/>
        <v>4.5934065934065931</v>
      </c>
      <c r="R42" s="8">
        <f t="shared" si="8"/>
        <v>0</v>
      </c>
      <c r="S42" s="12" t="str">
        <f t="shared" si="9"/>
        <v xml:space="preserve"> </v>
      </c>
      <c r="T42" s="1"/>
      <c r="U42" s="1"/>
      <c r="V42" s="1"/>
      <c r="W42" s="1"/>
      <c r="X42" s="1"/>
      <c r="Y42" s="1"/>
      <c r="Z42" s="1"/>
      <c r="AA42" s="1"/>
    </row>
    <row r="43" spans="1:27" ht="20.25">
      <c r="A43" s="1"/>
      <c r="B43" s="3"/>
      <c r="C43" s="13"/>
      <c r="D43" s="14"/>
      <c r="E43" s="15"/>
      <c r="F43" s="6">
        <f t="shared" si="5"/>
        <v>4.8351648351648349</v>
      </c>
      <c r="G43" s="7">
        <f t="shared" si="0"/>
        <v>0</v>
      </c>
      <c r="H43" s="14"/>
      <c r="I43" s="15"/>
      <c r="J43" s="6">
        <f t="shared" si="6"/>
        <v>4.8351648351648349</v>
      </c>
      <c r="K43" s="7">
        <f t="shared" si="1"/>
        <v>0</v>
      </c>
      <c r="L43" s="14"/>
      <c r="M43" s="8">
        <f t="shared" si="2"/>
        <v>0</v>
      </c>
      <c r="N43" s="9">
        <f t="shared" si="3"/>
        <v>0</v>
      </c>
      <c r="O43" s="10">
        <f t="shared" si="10"/>
        <v>4.1098901098901095</v>
      </c>
      <c r="P43" s="10">
        <f t="shared" si="4"/>
        <v>4.3516483516483513</v>
      </c>
      <c r="Q43" s="10">
        <f t="shared" si="7"/>
        <v>4.5934065934065931</v>
      </c>
      <c r="R43" s="8">
        <f t="shared" si="8"/>
        <v>0</v>
      </c>
      <c r="S43" s="12" t="str">
        <f t="shared" si="9"/>
        <v xml:space="preserve"> </v>
      </c>
      <c r="T43" s="1"/>
      <c r="U43" s="1"/>
      <c r="V43" s="1"/>
      <c r="W43" s="1"/>
      <c r="X43" s="1"/>
      <c r="Y43" s="1"/>
      <c r="Z43" s="1"/>
      <c r="AA43" s="1"/>
    </row>
    <row r="44" spans="1:27" ht="20.25">
      <c r="A44" s="1"/>
      <c r="B44" s="3"/>
      <c r="C44" s="13"/>
      <c r="D44" s="14"/>
      <c r="E44" s="15"/>
      <c r="F44" s="6">
        <f t="shared" si="5"/>
        <v>4.8351648351648349</v>
      </c>
      <c r="G44" s="7">
        <f t="shared" si="0"/>
        <v>0</v>
      </c>
      <c r="H44" s="14"/>
      <c r="I44" s="15"/>
      <c r="J44" s="6">
        <f t="shared" si="6"/>
        <v>4.8351648351648349</v>
      </c>
      <c r="K44" s="7">
        <f t="shared" si="1"/>
        <v>0</v>
      </c>
      <c r="L44" s="14"/>
      <c r="M44" s="8">
        <f t="shared" si="2"/>
        <v>0</v>
      </c>
      <c r="N44" s="9">
        <f t="shared" si="3"/>
        <v>0</v>
      </c>
      <c r="O44" s="10">
        <f t="shared" si="10"/>
        <v>4.1098901098901095</v>
      </c>
      <c r="P44" s="10">
        <f t="shared" si="4"/>
        <v>4.3516483516483513</v>
      </c>
      <c r="Q44" s="10">
        <f t="shared" si="7"/>
        <v>4.5934065934065931</v>
      </c>
      <c r="R44" s="8">
        <f t="shared" si="8"/>
        <v>0</v>
      </c>
      <c r="S44" s="12" t="str">
        <f t="shared" si="9"/>
        <v xml:space="preserve"> </v>
      </c>
      <c r="T44" s="1"/>
      <c r="U44" s="1"/>
      <c r="V44" s="1"/>
      <c r="W44" s="1"/>
      <c r="X44" s="1"/>
      <c r="Y44" s="1"/>
      <c r="Z44" s="1"/>
      <c r="AA44" s="1"/>
    </row>
    <row r="45" spans="1:27" ht="20.25">
      <c r="A45" s="1"/>
      <c r="B45" s="3"/>
      <c r="C45" s="13"/>
      <c r="D45" s="14"/>
      <c r="E45" s="15"/>
      <c r="F45" s="6">
        <f t="shared" si="5"/>
        <v>4.8351648351648349</v>
      </c>
      <c r="G45" s="7">
        <f t="shared" si="0"/>
        <v>0</v>
      </c>
      <c r="H45" s="14"/>
      <c r="I45" s="15"/>
      <c r="J45" s="6">
        <f t="shared" si="6"/>
        <v>4.8351648351648349</v>
      </c>
      <c r="K45" s="7">
        <f t="shared" si="1"/>
        <v>0</v>
      </c>
      <c r="L45" s="14"/>
      <c r="M45" s="8">
        <f t="shared" si="2"/>
        <v>0</v>
      </c>
      <c r="N45" s="9">
        <f t="shared" si="3"/>
        <v>0</v>
      </c>
      <c r="O45" s="10">
        <f t="shared" si="10"/>
        <v>4.1098901098901095</v>
      </c>
      <c r="P45" s="10">
        <f t="shared" si="4"/>
        <v>4.3516483516483513</v>
      </c>
      <c r="Q45" s="10">
        <f t="shared" si="7"/>
        <v>4.5934065934065931</v>
      </c>
      <c r="R45" s="8">
        <f t="shared" si="8"/>
        <v>0</v>
      </c>
      <c r="S45" s="12" t="str">
        <f t="shared" si="9"/>
        <v xml:space="preserve"> </v>
      </c>
      <c r="T45" s="1"/>
      <c r="U45" s="1"/>
      <c r="V45" s="1"/>
      <c r="W45" s="1"/>
      <c r="X45" s="1"/>
      <c r="Y45" s="1"/>
      <c r="Z45" s="1"/>
      <c r="AA45" s="1"/>
    </row>
    <row r="46" spans="1:27" ht="20.25">
      <c r="A46" s="1"/>
      <c r="B46" s="3"/>
      <c r="C46" s="13"/>
      <c r="D46" s="14"/>
      <c r="E46" s="15"/>
      <c r="F46" s="6">
        <f>1320*(1+0.02*D46)^4/(D46+273)</f>
        <v>4.8351648351648349</v>
      </c>
      <c r="G46" s="7">
        <f>SUM(F46*E46/100)</f>
        <v>0</v>
      </c>
      <c r="H46" s="14"/>
      <c r="I46" s="15"/>
      <c r="J46" s="6">
        <f>1320*(1+0.02*H46)^4/(H46+273)</f>
        <v>4.8351648351648349</v>
      </c>
      <c r="K46" s="7">
        <f>SUM(J46*I46/100)</f>
        <v>0</v>
      </c>
      <c r="L46" s="14"/>
      <c r="M46" s="8">
        <f>SUM(G46-K46)</f>
        <v>0</v>
      </c>
      <c r="N46" s="9">
        <f>SUM(-1*H46+D46)</f>
        <v>0</v>
      </c>
      <c r="O46" s="10">
        <f>1320*(1+0.02*L46)^4/(L46+273)*0.85-G46</f>
        <v>4.1098901098901095</v>
      </c>
      <c r="P46" s="10">
        <f>1320*(1+0.02*L46)^4/(L46+273)*0.9-G46</f>
        <v>4.3516483516483513</v>
      </c>
      <c r="Q46" s="10">
        <f>1320*(1+0.02*L46)^4/(L46+273)*0.95-G46</f>
        <v>4.5934065934065931</v>
      </c>
      <c r="R46" s="8">
        <f t="shared" si="8"/>
        <v>0</v>
      </c>
      <c r="S46" s="12" t="str">
        <f t="shared" si="9"/>
        <v xml:space="preserve"> </v>
      </c>
      <c r="T46" s="1"/>
      <c r="U46" s="1"/>
      <c r="V46" s="1"/>
      <c r="W46" s="1"/>
      <c r="X46" s="1"/>
      <c r="Y46" s="1"/>
      <c r="Z46" s="1"/>
      <c r="AA46" s="1"/>
    </row>
    <row r="47" spans="1:27" ht="20.25">
      <c r="A47" s="1"/>
      <c r="B47" s="3"/>
      <c r="C47" s="13"/>
      <c r="D47" s="14"/>
      <c r="E47" s="15"/>
      <c r="F47" s="6">
        <f>1320*(1+0.02*D47)^4/(D47+273)</f>
        <v>4.8351648351648349</v>
      </c>
      <c r="G47" s="7">
        <f>SUM(F47*E47/100)</f>
        <v>0</v>
      </c>
      <c r="H47" s="14"/>
      <c r="I47" s="15"/>
      <c r="J47" s="6">
        <f>1320*(1+0.02*H47)^4/(H47+273)</f>
        <v>4.8351648351648349</v>
      </c>
      <c r="K47" s="7">
        <f>SUM(J47*I47/100)</f>
        <v>0</v>
      </c>
      <c r="L47" s="14"/>
      <c r="M47" s="8">
        <f>SUM(G47-K47)</f>
        <v>0</v>
      </c>
      <c r="N47" s="9">
        <f>SUM(-1*H47+D47)</f>
        <v>0</v>
      </c>
      <c r="O47" s="10">
        <f>1320*(1+0.02*L47)^4/(L47+273)*0.85-G47</f>
        <v>4.1098901098901095</v>
      </c>
      <c r="P47" s="10">
        <f>1320*(1+0.02*L47)^4/(L47+273)*0.9-G47</f>
        <v>4.3516483516483513</v>
      </c>
      <c r="Q47" s="10">
        <f>1320*(1+0.02*L47)^4/(L47+273)*0.95-G47</f>
        <v>4.5934065934065931</v>
      </c>
      <c r="R47" s="8">
        <f t="shared" si="8"/>
        <v>0</v>
      </c>
      <c r="S47" s="12" t="str">
        <f t="shared" si="9"/>
        <v xml:space="preserve"> </v>
      </c>
      <c r="T47" s="1"/>
      <c r="U47" s="1"/>
      <c r="V47" s="1"/>
      <c r="W47" s="1"/>
      <c r="X47" s="1"/>
      <c r="Y47" s="1"/>
      <c r="Z47" s="1"/>
      <c r="AA47" s="1"/>
    </row>
    <row r="48" spans="1:27" ht="20.25">
      <c r="A48" s="1"/>
      <c r="B48" s="3"/>
      <c r="C48" s="13"/>
      <c r="D48" s="14"/>
      <c r="E48" s="15"/>
      <c r="F48" s="6">
        <f>1320*(1+0.02*D48)^4/(D48+273)</f>
        <v>4.8351648351648349</v>
      </c>
      <c r="G48" s="7">
        <f>SUM(F48*E48/100)</f>
        <v>0</v>
      </c>
      <c r="H48" s="14"/>
      <c r="I48" s="15"/>
      <c r="J48" s="6">
        <f>1320*(1+0.02*H48)^4/(H48+273)</f>
        <v>4.8351648351648349</v>
      </c>
      <c r="K48" s="7">
        <f>SUM(J48*I48/100)</f>
        <v>0</v>
      </c>
      <c r="L48" s="14"/>
      <c r="M48" s="8">
        <f>SUM(G48-K48)</f>
        <v>0</v>
      </c>
      <c r="N48" s="9">
        <f>SUM(-1*H48+D48)</f>
        <v>0</v>
      </c>
      <c r="O48" s="10">
        <f>1320*(1+0.02*L48)^4/(L48+273)*0.85-G48</f>
        <v>4.1098901098901095</v>
      </c>
      <c r="P48" s="10">
        <f>1320*(1+0.02*L48)^4/(L48+273)*0.9-G48</f>
        <v>4.3516483516483513</v>
      </c>
      <c r="Q48" s="10">
        <f>1320*(1+0.02*L48)^4/(L48+273)*0.95-G48</f>
        <v>4.5934065934065931</v>
      </c>
      <c r="R48" s="8">
        <f t="shared" si="8"/>
        <v>0</v>
      </c>
      <c r="S48" s="12" t="str">
        <f t="shared" si="9"/>
        <v xml:space="preserve"> </v>
      </c>
      <c r="T48" s="1"/>
      <c r="U48" s="1"/>
      <c r="V48" s="1"/>
      <c r="W48" s="1"/>
      <c r="X48" s="1"/>
      <c r="Y48" s="1"/>
      <c r="Z48" s="1"/>
      <c r="AA48" s="1"/>
    </row>
    <row r="49" spans="1:27" ht="20.25">
      <c r="A49" s="1"/>
      <c r="B49" s="3"/>
      <c r="C49" s="13"/>
      <c r="D49" s="14"/>
      <c r="E49" s="15"/>
      <c r="F49" s="6">
        <f>1320*(1+0.02*D49)^4/(D49+273)</f>
        <v>4.8351648351648349</v>
      </c>
      <c r="G49" s="7">
        <f>SUM(F49*E49/100)</f>
        <v>0</v>
      </c>
      <c r="H49" s="14"/>
      <c r="I49" s="15"/>
      <c r="J49" s="6">
        <f>1320*(1+0.02*H49)^4/(H49+273)</f>
        <v>4.8351648351648349</v>
      </c>
      <c r="K49" s="7">
        <f>SUM(J49*I49/100)</f>
        <v>0</v>
      </c>
      <c r="L49" s="14"/>
      <c r="M49" s="8">
        <f>SUM(G49-K49)</f>
        <v>0</v>
      </c>
      <c r="N49" s="9">
        <f>SUM(-1*H49+D49)</f>
        <v>0</v>
      </c>
      <c r="O49" s="10">
        <f>1320*(1+0.02*L49)^4/(L49+273)*0.85-G49</f>
        <v>4.1098901098901095</v>
      </c>
      <c r="P49" s="10">
        <f>1320*(1+0.02*L49)^4/(L49+273)*0.9-G49</f>
        <v>4.3516483516483513</v>
      </c>
      <c r="Q49" s="10">
        <f>1320*(1+0.02*L49)^4/(L49+273)*0.95-G49</f>
        <v>4.5934065934065931</v>
      </c>
      <c r="R49" s="8">
        <f t="shared" si="8"/>
        <v>0</v>
      </c>
      <c r="S49" s="12" t="str">
        <f t="shared" si="9"/>
        <v xml:space="preserve"> </v>
      </c>
      <c r="T49" s="1"/>
      <c r="U49" s="1"/>
      <c r="V49" s="1"/>
      <c r="W49" s="1"/>
      <c r="X49" s="1"/>
      <c r="Y49" s="1"/>
      <c r="Z49" s="1"/>
      <c r="AA49" s="1"/>
    </row>
    <row r="50" spans="1:27" ht="20.25">
      <c r="A50" s="1"/>
      <c r="B50" s="3"/>
      <c r="C50" s="13"/>
      <c r="D50" s="14"/>
      <c r="E50" s="15"/>
      <c r="F50" s="6">
        <f t="shared" si="5"/>
        <v>4.8351648351648349</v>
      </c>
      <c r="G50" s="7">
        <f t="shared" si="0"/>
        <v>0</v>
      </c>
      <c r="H50" s="14"/>
      <c r="I50" s="15"/>
      <c r="J50" s="6">
        <f t="shared" si="6"/>
        <v>4.8351648351648349</v>
      </c>
      <c r="K50" s="7">
        <f t="shared" si="1"/>
        <v>0</v>
      </c>
      <c r="L50" s="14"/>
      <c r="M50" s="8">
        <f t="shared" si="2"/>
        <v>0</v>
      </c>
      <c r="N50" s="9">
        <f t="shared" si="3"/>
        <v>0</v>
      </c>
      <c r="O50" s="10">
        <f t="shared" si="10"/>
        <v>4.1098901098901095</v>
      </c>
      <c r="P50" s="10">
        <f t="shared" si="4"/>
        <v>4.3516483516483513</v>
      </c>
      <c r="Q50" s="10">
        <f t="shared" si="7"/>
        <v>4.5934065934065931</v>
      </c>
      <c r="R50" s="8">
        <f t="shared" si="8"/>
        <v>0</v>
      </c>
      <c r="S50" s="12" t="str">
        <f t="shared" si="9"/>
        <v xml:space="preserve"> </v>
      </c>
      <c r="T50" s="1"/>
      <c r="U50" s="1"/>
      <c r="V50" s="1"/>
      <c r="W50" s="1"/>
      <c r="X50" s="1"/>
      <c r="Y50" s="1"/>
      <c r="Z50" s="1"/>
      <c r="AA50" s="1"/>
    </row>
    <row r="51" spans="1:27" ht="20.25">
      <c r="A51" s="1"/>
      <c r="B51" s="3"/>
      <c r="C51" s="13"/>
      <c r="D51" s="14"/>
      <c r="E51" s="15"/>
      <c r="F51" s="6">
        <f t="shared" si="5"/>
        <v>4.8351648351648349</v>
      </c>
      <c r="G51" s="7">
        <f t="shared" si="0"/>
        <v>0</v>
      </c>
      <c r="H51" s="14"/>
      <c r="I51" s="15"/>
      <c r="J51" s="6">
        <f t="shared" si="6"/>
        <v>4.8351648351648349</v>
      </c>
      <c r="K51" s="7">
        <f t="shared" si="1"/>
        <v>0</v>
      </c>
      <c r="L51" s="14"/>
      <c r="M51" s="8">
        <f t="shared" si="2"/>
        <v>0</v>
      </c>
      <c r="N51" s="9">
        <f t="shared" si="3"/>
        <v>0</v>
      </c>
      <c r="O51" s="10">
        <f t="shared" si="10"/>
        <v>4.1098901098901095</v>
      </c>
      <c r="P51" s="10">
        <f t="shared" si="4"/>
        <v>4.3516483516483513</v>
      </c>
      <c r="Q51" s="10">
        <f t="shared" si="7"/>
        <v>4.5934065934065931</v>
      </c>
      <c r="R51" s="8">
        <f t="shared" si="8"/>
        <v>0</v>
      </c>
      <c r="S51" s="12" t="str">
        <f t="shared" si="9"/>
        <v xml:space="preserve"> </v>
      </c>
      <c r="T51" s="1"/>
      <c r="U51" s="1"/>
      <c r="V51" s="1"/>
      <c r="W51" s="1"/>
      <c r="X51" s="1"/>
      <c r="Y51" s="1"/>
      <c r="Z51" s="1"/>
      <c r="AA51" s="1"/>
    </row>
    <row r="52" spans="1:27" ht="20.25">
      <c r="A52" s="1"/>
      <c r="B52" s="3"/>
      <c r="C52" s="13"/>
      <c r="D52" s="14"/>
      <c r="E52" s="15"/>
      <c r="F52" s="6">
        <f t="shared" si="5"/>
        <v>4.8351648351648349</v>
      </c>
      <c r="G52" s="7">
        <f t="shared" si="0"/>
        <v>0</v>
      </c>
      <c r="H52" s="14"/>
      <c r="I52" s="15"/>
      <c r="J52" s="6">
        <f t="shared" si="6"/>
        <v>4.8351648351648349</v>
      </c>
      <c r="K52" s="7">
        <f t="shared" si="1"/>
        <v>0</v>
      </c>
      <c r="L52" s="14"/>
      <c r="M52" s="8">
        <f t="shared" si="2"/>
        <v>0</v>
      </c>
      <c r="N52" s="9">
        <f t="shared" si="3"/>
        <v>0</v>
      </c>
      <c r="O52" s="10">
        <f t="shared" si="10"/>
        <v>4.1098901098901095</v>
      </c>
      <c r="P52" s="10">
        <f t="shared" si="4"/>
        <v>4.3516483516483513</v>
      </c>
      <c r="Q52" s="10">
        <f t="shared" si="7"/>
        <v>4.5934065934065931</v>
      </c>
      <c r="R52" s="8">
        <f t="shared" si="8"/>
        <v>0</v>
      </c>
      <c r="S52" s="12" t="str">
        <f t="shared" si="9"/>
        <v xml:space="preserve"> </v>
      </c>
      <c r="T52" s="1"/>
      <c r="U52" s="1"/>
      <c r="V52" s="1"/>
      <c r="W52" s="1"/>
      <c r="X52" s="1"/>
      <c r="Y52" s="1"/>
      <c r="Z52" s="1"/>
      <c r="AA52" s="1"/>
    </row>
    <row r="53" spans="1:27" ht="20.25">
      <c r="A53" s="1"/>
      <c r="B53" s="3"/>
      <c r="C53" s="13"/>
      <c r="D53" s="14"/>
      <c r="E53" s="15"/>
      <c r="F53" s="6">
        <f t="shared" si="5"/>
        <v>4.8351648351648349</v>
      </c>
      <c r="G53" s="7">
        <f t="shared" si="0"/>
        <v>0</v>
      </c>
      <c r="H53" s="14"/>
      <c r="I53" s="15"/>
      <c r="J53" s="6">
        <f t="shared" si="6"/>
        <v>4.8351648351648349</v>
      </c>
      <c r="K53" s="7">
        <f t="shared" si="1"/>
        <v>0</v>
      </c>
      <c r="L53" s="14"/>
      <c r="M53" s="8">
        <f t="shared" si="2"/>
        <v>0</v>
      </c>
      <c r="N53" s="9">
        <f t="shared" si="3"/>
        <v>0</v>
      </c>
      <c r="O53" s="10">
        <f t="shared" si="10"/>
        <v>4.1098901098901095</v>
      </c>
      <c r="P53" s="10">
        <f t="shared" si="4"/>
        <v>4.3516483516483513</v>
      </c>
      <c r="Q53" s="10">
        <f t="shared" si="7"/>
        <v>4.5934065934065931</v>
      </c>
      <c r="R53" s="8">
        <f t="shared" si="8"/>
        <v>0</v>
      </c>
      <c r="S53" s="12" t="str">
        <f t="shared" si="9"/>
        <v xml:space="preserve"> </v>
      </c>
      <c r="T53" s="1"/>
      <c r="U53" s="1"/>
      <c r="V53" s="1"/>
      <c r="W53" s="1"/>
      <c r="X53" s="1"/>
      <c r="Y53" s="1"/>
      <c r="Z53" s="1"/>
      <c r="AA53" s="1"/>
    </row>
    <row r="54" spans="1:27" ht="20.25">
      <c r="A54" s="1"/>
      <c r="B54" s="3"/>
      <c r="C54" s="13"/>
      <c r="D54" s="14"/>
      <c r="E54" s="15"/>
      <c r="F54" s="6">
        <f t="shared" si="5"/>
        <v>4.8351648351648349</v>
      </c>
      <c r="G54" s="7">
        <f t="shared" si="0"/>
        <v>0</v>
      </c>
      <c r="H54" s="14"/>
      <c r="I54" s="15"/>
      <c r="J54" s="6">
        <f t="shared" si="6"/>
        <v>4.8351648351648349</v>
      </c>
      <c r="K54" s="7">
        <f t="shared" si="1"/>
        <v>0</v>
      </c>
      <c r="L54" s="14"/>
      <c r="M54" s="8">
        <f t="shared" si="2"/>
        <v>0</v>
      </c>
      <c r="N54" s="9">
        <f t="shared" si="3"/>
        <v>0</v>
      </c>
      <c r="O54" s="10">
        <f t="shared" si="10"/>
        <v>4.1098901098901095</v>
      </c>
      <c r="P54" s="10">
        <f t="shared" si="4"/>
        <v>4.3516483516483513</v>
      </c>
      <c r="Q54" s="10">
        <f t="shared" si="7"/>
        <v>4.5934065934065931</v>
      </c>
      <c r="R54" s="8">
        <f t="shared" si="8"/>
        <v>0</v>
      </c>
      <c r="S54" s="12" t="str">
        <f t="shared" si="9"/>
        <v xml:space="preserve"> </v>
      </c>
      <c r="T54" s="1"/>
      <c r="U54" s="1"/>
      <c r="V54" s="1"/>
      <c r="W54" s="1"/>
      <c r="X54" s="1"/>
      <c r="Y54" s="1"/>
      <c r="Z54" s="1"/>
      <c r="AA54" s="1"/>
    </row>
    <row r="55" spans="1:27" ht="20.25">
      <c r="A55" s="1"/>
      <c r="B55" s="3"/>
      <c r="C55" s="13"/>
      <c r="D55" s="14"/>
      <c r="E55" s="15"/>
      <c r="F55" s="6">
        <f t="shared" si="5"/>
        <v>4.8351648351648349</v>
      </c>
      <c r="G55" s="7">
        <f t="shared" si="0"/>
        <v>0</v>
      </c>
      <c r="H55" s="14"/>
      <c r="I55" s="15"/>
      <c r="J55" s="6">
        <f t="shared" si="6"/>
        <v>4.8351648351648349</v>
      </c>
      <c r="K55" s="7">
        <f t="shared" si="1"/>
        <v>0</v>
      </c>
      <c r="L55" s="14"/>
      <c r="M55" s="8">
        <f t="shared" si="2"/>
        <v>0</v>
      </c>
      <c r="N55" s="9">
        <f t="shared" si="3"/>
        <v>0</v>
      </c>
      <c r="O55" s="10">
        <f t="shared" si="10"/>
        <v>4.1098901098901095</v>
      </c>
      <c r="P55" s="10">
        <f t="shared" si="4"/>
        <v>4.3516483516483513</v>
      </c>
      <c r="Q55" s="10">
        <f t="shared" si="7"/>
        <v>4.5934065934065931</v>
      </c>
      <c r="R55" s="8">
        <f t="shared" si="8"/>
        <v>0</v>
      </c>
      <c r="S55" s="12" t="str">
        <f t="shared" si="9"/>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3.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41</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3"/>
      <c r="C3" s="3"/>
      <c r="D3" s="14"/>
      <c r="E3" s="15"/>
      <c r="F3" s="18">
        <f t="shared" ref="F3:F34" si="0">1320*(1+0.02*D3)^4/(D3+273)</f>
        <v>4.8351648351648349</v>
      </c>
      <c r="G3" s="19">
        <f t="shared" ref="G3:G34" si="1">SUM(F3*E3/100)</f>
        <v>0</v>
      </c>
      <c r="H3" s="14"/>
      <c r="I3" s="15"/>
      <c r="J3" s="18">
        <f t="shared" ref="J3:J34" si="2">1320*(1+0.02*H3)^4/(H3+273)</f>
        <v>4.8351648351648349</v>
      </c>
      <c r="K3" s="19">
        <f t="shared" ref="K3:K34" si="3">SUM(J3*I3/100)</f>
        <v>0</v>
      </c>
      <c r="L3" s="4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3"/>
      <c r="C4" s="3"/>
      <c r="D4" s="14"/>
      <c r="E4" s="15"/>
      <c r="F4" s="6">
        <f t="shared" si="0"/>
        <v>4.8351648351648349</v>
      </c>
      <c r="G4" s="7">
        <f t="shared" si="1"/>
        <v>0</v>
      </c>
      <c r="H4" s="14"/>
      <c r="I4" s="15"/>
      <c r="J4" s="6">
        <f t="shared" si="2"/>
        <v>4.8351648351648349</v>
      </c>
      <c r="K4" s="7">
        <f t="shared" si="3"/>
        <v>0</v>
      </c>
      <c r="L4" s="4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3"/>
      <c r="C5" s="3"/>
      <c r="D5" s="14"/>
      <c r="E5" s="15"/>
      <c r="F5" s="6">
        <f t="shared" si="0"/>
        <v>4.8351648351648349</v>
      </c>
      <c r="G5" s="7">
        <f t="shared" si="1"/>
        <v>0</v>
      </c>
      <c r="H5" s="14"/>
      <c r="I5" s="15"/>
      <c r="J5" s="6">
        <f t="shared" si="2"/>
        <v>4.8351648351648349</v>
      </c>
      <c r="K5" s="7">
        <f t="shared" si="3"/>
        <v>0</v>
      </c>
      <c r="L5" s="4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3"/>
      <c r="C6" s="3"/>
      <c r="D6" s="14"/>
      <c r="E6" s="15"/>
      <c r="F6" s="6">
        <f t="shared" si="0"/>
        <v>4.8351648351648349</v>
      </c>
      <c r="G6" s="7">
        <f t="shared" si="1"/>
        <v>0</v>
      </c>
      <c r="H6" s="14"/>
      <c r="I6" s="15"/>
      <c r="J6" s="6">
        <f t="shared" si="2"/>
        <v>4.8351648351648349</v>
      </c>
      <c r="K6" s="7">
        <f t="shared" si="3"/>
        <v>0</v>
      </c>
      <c r="L6" s="4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3"/>
      <c r="C7" s="3"/>
      <c r="D7" s="14"/>
      <c r="E7" s="15"/>
      <c r="F7" s="6">
        <f t="shared" si="0"/>
        <v>4.8351648351648349</v>
      </c>
      <c r="G7" s="7">
        <f t="shared" si="1"/>
        <v>0</v>
      </c>
      <c r="H7" s="14"/>
      <c r="I7" s="15"/>
      <c r="J7" s="6">
        <f t="shared" si="2"/>
        <v>4.8351648351648349</v>
      </c>
      <c r="K7" s="7">
        <f t="shared" si="3"/>
        <v>0</v>
      </c>
      <c r="L7" s="4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3"/>
      <c r="C8" s="3"/>
      <c r="D8" s="14"/>
      <c r="E8" s="15"/>
      <c r="F8" s="6">
        <f t="shared" si="0"/>
        <v>4.8351648351648349</v>
      </c>
      <c r="G8" s="7">
        <f t="shared" si="1"/>
        <v>0</v>
      </c>
      <c r="H8" s="14"/>
      <c r="I8" s="15"/>
      <c r="J8" s="6">
        <f t="shared" si="2"/>
        <v>4.8351648351648349</v>
      </c>
      <c r="K8" s="7">
        <f t="shared" si="3"/>
        <v>0</v>
      </c>
      <c r="L8" s="4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3"/>
      <c r="C9" s="3"/>
      <c r="D9" s="14"/>
      <c r="E9" s="15"/>
      <c r="F9" s="6">
        <f t="shared" si="0"/>
        <v>4.8351648351648349</v>
      </c>
      <c r="G9" s="7">
        <f t="shared" si="1"/>
        <v>0</v>
      </c>
      <c r="H9" s="14"/>
      <c r="I9" s="15"/>
      <c r="J9" s="6">
        <f t="shared" si="2"/>
        <v>4.8351648351648349</v>
      </c>
      <c r="K9" s="7">
        <f t="shared" si="3"/>
        <v>0</v>
      </c>
      <c r="L9" s="4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3"/>
      <c r="C10" s="3"/>
      <c r="D10" s="14"/>
      <c r="E10" s="15"/>
      <c r="F10" s="6">
        <f t="shared" si="0"/>
        <v>4.8351648351648349</v>
      </c>
      <c r="G10" s="7">
        <f t="shared" si="1"/>
        <v>0</v>
      </c>
      <c r="H10" s="14"/>
      <c r="I10" s="15"/>
      <c r="J10" s="6">
        <f t="shared" si="2"/>
        <v>4.8351648351648349</v>
      </c>
      <c r="K10" s="7">
        <f t="shared" si="3"/>
        <v>0</v>
      </c>
      <c r="L10" s="4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14"/>
      <c r="E11" s="15"/>
      <c r="F11" s="6">
        <f t="shared" si="0"/>
        <v>4.8351648351648349</v>
      </c>
      <c r="G11" s="7">
        <f t="shared" si="1"/>
        <v>0</v>
      </c>
      <c r="H11" s="14"/>
      <c r="I11" s="15"/>
      <c r="J11" s="6">
        <f t="shared" si="2"/>
        <v>4.8351648351648349</v>
      </c>
      <c r="K11" s="7">
        <f t="shared" si="3"/>
        <v>0</v>
      </c>
      <c r="L11" s="4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14"/>
      <c r="E12" s="15"/>
      <c r="F12" s="6">
        <f t="shared" si="0"/>
        <v>4.8351648351648349</v>
      </c>
      <c r="G12" s="7">
        <f t="shared" si="1"/>
        <v>0</v>
      </c>
      <c r="H12" s="14"/>
      <c r="I12" s="15"/>
      <c r="J12" s="6">
        <f t="shared" si="2"/>
        <v>4.8351648351648349</v>
      </c>
      <c r="K12" s="7">
        <f t="shared" si="3"/>
        <v>0</v>
      </c>
      <c r="L12" s="4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3"/>
      <c r="D13" s="14"/>
      <c r="E13" s="15"/>
      <c r="F13" s="6">
        <f t="shared" si="0"/>
        <v>4.8351648351648349</v>
      </c>
      <c r="G13" s="7">
        <f t="shared" si="1"/>
        <v>0</v>
      </c>
      <c r="H13" s="14"/>
      <c r="I13" s="15"/>
      <c r="J13" s="6">
        <f t="shared" si="2"/>
        <v>4.8351648351648349</v>
      </c>
      <c r="K13" s="7">
        <f t="shared" si="3"/>
        <v>0</v>
      </c>
      <c r="L13" s="4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3"/>
      <c r="D14" s="14"/>
      <c r="E14" s="15"/>
      <c r="F14" s="6">
        <f t="shared" si="0"/>
        <v>4.8351648351648349</v>
      </c>
      <c r="G14" s="7">
        <f t="shared" si="1"/>
        <v>0</v>
      </c>
      <c r="H14" s="14"/>
      <c r="I14" s="15"/>
      <c r="J14" s="6">
        <f t="shared" si="2"/>
        <v>4.8351648351648349</v>
      </c>
      <c r="K14" s="7">
        <f t="shared" si="3"/>
        <v>0</v>
      </c>
      <c r="L14" s="4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3"/>
      <c r="D15" s="14"/>
      <c r="E15" s="15"/>
      <c r="F15" s="6">
        <f t="shared" si="0"/>
        <v>4.8351648351648349</v>
      </c>
      <c r="G15" s="7">
        <f t="shared" si="1"/>
        <v>0</v>
      </c>
      <c r="H15" s="14"/>
      <c r="I15" s="15"/>
      <c r="J15" s="6">
        <f t="shared" si="2"/>
        <v>4.8351648351648349</v>
      </c>
      <c r="K15" s="7">
        <f t="shared" si="3"/>
        <v>0</v>
      </c>
      <c r="L15" s="4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3"/>
      <c r="D16" s="14"/>
      <c r="E16" s="15"/>
      <c r="F16" s="6">
        <f t="shared" si="0"/>
        <v>4.8351648351648349</v>
      </c>
      <c r="G16" s="7">
        <f t="shared" si="1"/>
        <v>0</v>
      </c>
      <c r="H16" s="14"/>
      <c r="I16" s="15"/>
      <c r="J16" s="6">
        <f t="shared" si="2"/>
        <v>4.8351648351648349</v>
      </c>
      <c r="K16" s="7">
        <f t="shared" si="3"/>
        <v>0</v>
      </c>
      <c r="L16" s="4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3"/>
      <c r="D17" s="14"/>
      <c r="E17" s="15"/>
      <c r="F17" s="6">
        <f t="shared" si="0"/>
        <v>4.8351648351648349</v>
      </c>
      <c r="G17" s="7">
        <f t="shared" si="1"/>
        <v>0</v>
      </c>
      <c r="H17" s="14"/>
      <c r="I17" s="15"/>
      <c r="J17" s="6">
        <f t="shared" si="2"/>
        <v>4.8351648351648349</v>
      </c>
      <c r="K17" s="7">
        <f t="shared" si="3"/>
        <v>0</v>
      </c>
      <c r="L17" s="4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3"/>
      <c r="D18" s="14"/>
      <c r="E18" s="15"/>
      <c r="F18" s="6">
        <f t="shared" si="0"/>
        <v>4.8351648351648349</v>
      </c>
      <c r="G18" s="7">
        <f t="shared" si="1"/>
        <v>0</v>
      </c>
      <c r="H18" s="14"/>
      <c r="I18" s="15"/>
      <c r="J18" s="6">
        <f t="shared" si="2"/>
        <v>4.8351648351648349</v>
      </c>
      <c r="K18" s="7">
        <f t="shared" si="3"/>
        <v>0</v>
      </c>
      <c r="L18" s="4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3"/>
      <c r="D19" s="14"/>
      <c r="E19" s="15"/>
      <c r="F19" s="6">
        <f t="shared" si="0"/>
        <v>4.8351648351648349</v>
      </c>
      <c r="G19" s="7">
        <f t="shared" si="1"/>
        <v>0</v>
      </c>
      <c r="H19" s="14"/>
      <c r="I19" s="15"/>
      <c r="J19" s="6">
        <f t="shared" si="2"/>
        <v>4.8351648351648349</v>
      </c>
      <c r="K19" s="7">
        <f t="shared" si="3"/>
        <v>0</v>
      </c>
      <c r="L19" s="4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3"/>
      <c r="D20" s="14"/>
      <c r="E20" s="15"/>
      <c r="F20" s="6">
        <f t="shared" si="0"/>
        <v>4.8351648351648349</v>
      </c>
      <c r="G20" s="7">
        <f t="shared" si="1"/>
        <v>0</v>
      </c>
      <c r="H20" s="14"/>
      <c r="I20" s="15"/>
      <c r="J20" s="6">
        <f t="shared" si="2"/>
        <v>4.8351648351648349</v>
      </c>
      <c r="K20" s="7">
        <f t="shared" si="3"/>
        <v>0</v>
      </c>
      <c r="L20" s="4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3"/>
      <c r="D21" s="14"/>
      <c r="E21" s="15"/>
      <c r="F21" s="6">
        <f t="shared" si="0"/>
        <v>4.8351648351648349</v>
      </c>
      <c r="G21" s="7">
        <f t="shared" si="1"/>
        <v>0</v>
      </c>
      <c r="H21" s="14"/>
      <c r="I21" s="15"/>
      <c r="J21" s="6">
        <f t="shared" si="2"/>
        <v>4.8351648351648349</v>
      </c>
      <c r="K21" s="7">
        <f t="shared" si="3"/>
        <v>0</v>
      </c>
      <c r="L21" s="4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3"/>
      <c r="D22" s="14"/>
      <c r="E22" s="15"/>
      <c r="F22" s="6">
        <f t="shared" si="0"/>
        <v>4.8351648351648349</v>
      </c>
      <c r="G22" s="7">
        <f t="shared" si="1"/>
        <v>0</v>
      </c>
      <c r="H22" s="14"/>
      <c r="I22" s="15"/>
      <c r="J22" s="6">
        <f t="shared" si="2"/>
        <v>4.8351648351648349</v>
      </c>
      <c r="K22" s="7">
        <f t="shared" si="3"/>
        <v>0</v>
      </c>
      <c r="L22" s="4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3"/>
      <c r="D23" s="14"/>
      <c r="E23" s="15"/>
      <c r="F23" s="6">
        <f t="shared" si="0"/>
        <v>4.8351648351648349</v>
      </c>
      <c r="G23" s="7">
        <f t="shared" si="1"/>
        <v>0</v>
      </c>
      <c r="H23" s="14"/>
      <c r="I23" s="15"/>
      <c r="J23" s="6">
        <f t="shared" si="2"/>
        <v>4.8351648351648349</v>
      </c>
      <c r="K23" s="7">
        <f t="shared" si="3"/>
        <v>0</v>
      </c>
      <c r="L23" s="4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4.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42</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3"/>
      <c r="C3" s="3"/>
      <c r="D3" s="14"/>
      <c r="E3" s="15"/>
      <c r="F3" s="18">
        <f t="shared" ref="F3:F34" si="0">1320*(1+0.02*D3)^4/(D3+273)</f>
        <v>4.8351648351648349</v>
      </c>
      <c r="G3" s="19">
        <f t="shared" ref="G3:G34" si="1">SUM(F3*E3/100)</f>
        <v>0</v>
      </c>
      <c r="H3" s="14"/>
      <c r="I3" s="15"/>
      <c r="J3" s="18">
        <f t="shared" ref="J3:J34" si="2">1320*(1+0.02*H3)^4/(H3+273)</f>
        <v>4.8351648351648349</v>
      </c>
      <c r="K3" s="19">
        <f t="shared" ref="K3:K34" si="3">SUM(J3*I3/100)</f>
        <v>0</v>
      </c>
      <c r="L3" s="48"/>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45"/>
      <c r="C4" s="45"/>
      <c r="D4" s="46"/>
      <c r="E4" s="47"/>
      <c r="F4" s="6">
        <f t="shared" si="0"/>
        <v>4.8351648351648349</v>
      </c>
      <c r="G4" s="7">
        <f t="shared" si="1"/>
        <v>0</v>
      </c>
      <c r="H4" s="46"/>
      <c r="I4" s="47"/>
      <c r="J4" s="6">
        <f t="shared" si="2"/>
        <v>4.8351648351648349</v>
      </c>
      <c r="K4" s="7">
        <f t="shared" si="3"/>
        <v>0</v>
      </c>
      <c r="L4" s="48"/>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45"/>
      <c r="C5" s="45"/>
      <c r="D5" s="46"/>
      <c r="E5" s="47"/>
      <c r="F5" s="6">
        <f t="shared" si="0"/>
        <v>4.8351648351648349</v>
      </c>
      <c r="G5" s="7">
        <f t="shared" si="1"/>
        <v>0</v>
      </c>
      <c r="H5" s="46"/>
      <c r="I5" s="47"/>
      <c r="J5" s="6">
        <f t="shared" si="2"/>
        <v>4.8351648351648349</v>
      </c>
      <c r="K5" s="7">
        <f t="shared" si="3"/>
        <v>0</v>
      </c>
      <c r="L5" s="48"/>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45"/>
      <c r="C6" s="45"/>
      <c r="D6" s="14"/>
      <c r="E6" s="15"/>
      <c r="F6" s="6">
        <f t="shared" si="0"/>
        <v>4.8351648351648349</v>
      </c>
      <c r="G6" s="7">
        <f t="shared" si="1"/>
        <v>0</v>
      </c>
      <c r="H6" s="46"/>
      <c r="I6" s="47"/>
      <c r="J6" s="6">
        <f t="shared" si="2"/>
        <v>4.8351648351648349</v>
      </c>
      <c r="K6" s="7">
        <f t="shared" si="3"/>
        <v>0</v>
      </c>
      <c r="L6" s="48"/>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45"/>
      <c r="C7" s="45"/>
      <c r="D7" s="14"/>
      <c r="E7" s="15"/>
      <c r="F7" s="6">
        <f t="shared" si="0"/>
        <v>4.8351648351648349</v>
      </c>
      <c r="G7" s="7">
        <f t="shared" si="1"/>
        <v>0</v>
      </c>
      <c r="H7" s="46"/>
      <c r="I7" s="47"/>
      <c r="J7" s="6">
        <f t="shared" si="2"/>
        <v>4.8351648351648349</v>
      </c>
      <c r="K7" s="7">
        <f t="shared" si="3"/>
        <v>0</v>
      </c>
      <c r="L7" s="48"/>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45"/>
      <c r="C8" s="45"/>
      <c r="D8" s="14"/>
      <c r="E8" s="15"/>
      <c r="F8" s="6">
        <f t="shared" si="0"/>
        <v>4.8351648351648349</v>
      </c>
      <c r="G8" s="7">
        <f t="shared" si="1"/>
        <v>0</v>
      </c>
      <c r="H8" s="46"/>
      <c r="I8" s="47"/>
      <c r="J8" s="6">
        <f t="shared" si="2"/>
        <v>4.8351648351648349</v>
      </c>
      <c r="K8" s="7">
        <f t="shared" si="3"/>
        <v>0</v>
      </c>
      <c r="L8" s="46"/>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45"/>
      <c r="C9" s="45"/>
      <c r="D9" s="14"/>
      <c r="E9" s="15"/>
      <c r="F9" s="6">
        <f t="shared" si="0"/>
        <v>4.8351648351648349</v>
      </c>
      <c r="G9" s="7">
        <f t="shared" si="1"/>
        <v>0</v>
      </c>
      <c r="H9" s="46"/>
      <c r="I9" s="47"/>
      <c r="J9" s="6">
        <f t="shared" si="2"/>
        <v>4.8351648351648349</v>
      </c>
      <c r="K9" s="7">
        <f t="shared" si="3"/>
        <v>0</v>
      </c>
      <c r="L9" s="46"/>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3"/>
      <c r="C10" s="3"/>
      <c r="D10" s="14"/>
      <c r="E10" s="15"/>
      <c r="F10" s="6">
        <f t="shared" si="0"/>
        <v>4.8351648351648349</v>
      </c>
      <c r="G10" s="7">
        <f t="shared" si="1"/>
        <v>0</v>
      </c>
      <c r="H10" s="14"/>
      <c r="I10" s="15"/>
      <c r="J10" s="6">
        <f t="shared" si="2"/>
        <v>4.8351648351648349</v>
      </c>
      <c r="K10" s="7">
        <f t="shared" si="3"/>
        <v>0</v>
      </c>
      <c r="L10" s="1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14"/>
      <c r="E11" s="15"/>
      <c r="F11" s="6">
        <f t="shared" si="0"/>
        <v>4.8351648351648349</v>
      </c>
      <c r="G11" s="7">
        <f t="shared" si="1"/>
        <v>0</v>
      </c>
      <c r="H11" s="14"/>
      <c r="I11" s="15"/>
      <c r="J11" s="6">
        <f t="shared" si="2"/>
        <v>4.8351648351648349</v>
      </c>
      <c r="K11" s="7">
        <f t="shared" si="3"/>
        <v>0</v>
      </c>
      <c r="L11" s="1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14"/>
      <c r="E12" s="15"/>
      <c r="F12" s="6">
        <f t="shared" si="0"/>
        <v>4.8351648351648349</v>
      </c>
      <c r="G12" s="7">
        <f t="shared" si="1"/>
        <v>0</v>
      </c>
      <c r="H12" s="14"/>
      <c r="I12" s="15"/>
      <c r="J12" s="6">
        <f t="shared" si="2"/>
        <v>4.8351648351648349</v>
      </c>
      <c r="K12" s="7">
        <f t="shared" si="3"/>
        <v>0</v>
      </c>
      <c r="L12" s="1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3"/>
      <c r="D13" s="4"/>
      <c r="E13" s="5"/>
      <c r="F13" s="6">
        <f t="shared" si="0"/>
        <v>4.8351648351648349</v>
      </c>
      <c r="G13" s="7">
        <f t="shared" si="1"/>
        <v>0</v>
      </c>
      <c r="H13" s="14"/>
      <c r="I13" s="1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3"/>
      <c r="D14" s="14"/>
      <c r="E14" s="15"/>
      <c r="F14" s="6">
        <f t="shared" si="0"/>
        <v>4.8351648351648349</v>
      </c>
      <c r="G14" s="7">
        <f t="shared" si="1"/>
        <v>0</v>
      </c>
      <c r="H14" s="14"/>
      <c r="I14" s="15"/>
      <c r="J14" s="6">
        <f t="shared" si="2"/>
        <v>4.8351648351648349</v>
      </c>
      <c r="K14" s="7">
        <f t="shared" si="3"/>
        <v>0</v>
      </c>
      <c r="L14" s="1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45"/>
      <c r="C15" s="45"/>
      <c r="D15" s="4"/>
      <c r="E15" s="5"/>
      <c r="F15" s="6">
        <f t="shared" si="0"/>
        <v>4.8351648351648349</v>
      </c>
      <c r="G15" s="7">
        <f t="shared" si="1"/>
        <v>0</v>
      </c>
      <c r="H15" s="14"/>
      <c r="I15" s="1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3"/>
      <c r="D16" s="14"/>
      <c r="E16" s="15"/>
      <c r="F16" s="6">
        <f t="shared" si="0"/>
        <v>4.8351648351648349</v>
      </c>
      <c r="G16" s="7">
        <f t="shared" si="1"/>
        <v>0</v>
      </c>
      <c r="H16" s="14"/>
      <c r="I16" s="15"/>
      <c r="J16" s="6">
        <f t="shared" si="2"/>
        <v>4.8351648351648349</v>
      </c>
      <c r="K16" s="7">
        <f t="shared" si="3"/>
        <v>0</v>
      </c>
      <c r="L16" s="1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16"/>
      <c r="C17" s="16"/>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3"/>
      <c r="D18" s="14"/>
      <c r="E18" s="15"/>
      <c r="F18" s="6">
        <f t="shared" si="0"/>
        <v>4.8351648351648349</v>
      </c>
      <c r="G18" s="7">
        <f t="shared" si="1"/>
        <v>0</v>
      </c>
      <c r="H18" s="14"/>
      <c r="I18" s="15"/>
      <c r="J18" s="6">
        <f t="shared" si="2"/>
        <v>4.8351648351648349</v>
      </c>
      <c r="K18" s="7">
        <f t="shared" si="3"/>
        <v>0</v>
      </c>
      <c r="L18" s="1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16"/>
      <c r="C19" s="16"/>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3"/>
      <c r="D20" s="14"/>
      <c r="E20" s="15"/>
      <c r="F20" s="6">
        <f t="shared" si="0"/>
        <v>4.8351648351648349</v>
      </c>
      <c r="G20" s="7">
        <f t="shared" si="1"/>
        <v>0</v>
      </c>
      <c r="H20" s="14"/>
      <c r="I20" s="15"/>
      <c r="J20" s="6">
        <f t="shared" si="2"/>
        <v>4.8351648351648349</v>
      </c>
      <c r="K20" s="7">
        <f t="shared" si="3"/>
        <v>0</v>
      </c>
      <c r="L20" s="1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16"/>
      <c r="C21" s="16"/>
      <c r="D21" s="4"/>
      <c r="E21" s="5"/>
      <c r="F21" s="6">
        <f t="shared" si="0"/>
        <v>4.8351648351648349</v>
      </c>
      <c r="G21" s="7">
        <f t="shared" si="1"/>
        <v>0</v>
      </c>
      <c r="H21" s="14"/>
      <c r="I21" s="15"/>
      <c r="J21" s="6">
        <f t="shared" si="2"/>
        <v>4.8351648351648349</v>
      </c>
      <c r="K21" s="7">
        <f t="shared" si="3"/>
        <v>0</v>
      </c>
      <c r="L21" s="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16"/>
      <c r="C23" s="16"/>
      <c r="D23" s="4"/>
      <c r="E23" s="5"/>
      <c r="F23" s="6">
        <f t="shared" si="0"/>
        <v>4.8351648351648349</v>
      </c>
      <c r="G23" s="7">
        <f t="shared" si="1"/>
        <v>0</v>
      </c>
      <c r="H23" s="14"/>
      <c r="I23" s="15"/>
      <c r="J23" s="6">
        <f t="shared" si="2"/>
        <v>4.8351648351648349</v>
      </c>
      <c r="K23" s="7">
        <f t="shared" si="3"/>
        <v>0</v>
      </c>
      <c r="L23" s="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4"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43</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3"/>
      <c r="C3" s="3"/>
      <c r="D3" s="14"/>
      <c r="E3" s="15"/>
      <c r="F3" s="18">
        <f t="shared" ref="F3:F34" si="0">1320*(1+0.02*D3)^4/(D3+273)</f>
        <v>4.8351648351648349</v>
      </c>
      <c r="G3" s="19">
        <f t="shared" ref="G3:G34" si="1">SUM(F3*E3/100)</f>
        <v>0</v>
      </c>
      <c r="H3" s="14"/>
      <c r="I3" s="15"/>
      <c r="J3" s="18">
        <f t="shared" ref="J3:J34" si="2">1320*(1+0.02*H3)^4/(H3+273)</f>
        <v>4.8351648351648349</v>
      </c>
      <c r="K3" s="19">
        <f t="shared" ref="K3:K34" si="3">SUM(J3*I3/100)</f>
        <v>0</v>
      </c>
      <c r="L3" s="4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3"/>
      <c r="C4" s="3"/>
      <c r="D4" s="14"/>
      <c r="E4" s="15"/>
      <c r="F4" s="6">
        <f t="shared" si="0"/>
        <v>4.8351648351648349</v>
      </c>
      <c r="G4" s="7">
        <f t="shared" si="1"/>
        <v>0</v>
      </c>
      <c r="H4" s="14"/>
      <c r="I4" s="15"/>
      <c r="J4" s="6">
        <f t="shared" si="2"/>
        <v>4.8351648351648349</v>
      </c>
      <c r="K4" s="7">
        <f t="shared" si="3"/>
        <v>0</v>
      </c>
      <c r="L4" s="4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3"/>
      <c r="C5" s="3"/>
      <c r="D5" s="14"/>
      <c r="E5" s="15"/>
      <c r="F5" s="6">
        <f t="shared" si="0"/>
        <v>4.8351648351648349</v>
      </c>
      <c r="G5" s="7">
        <f t="shared" si="1"/>
        <v>0</v>
      </c>
      <c r="H5" s="14"/>
      <c r="I5" s="15"/>
      <c r="J5" s="6">
        <f t="shared" si="2"/>
        <v>4.8351648351648349</v>
      </c>
      <c r="K5" s="7">
        <f t="shared" si="3"/>
        <v>0</v>
      </c>
      <c r="L5" s="4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3"/>
      <c r="C6" s="3"/>
      <c r="D6" s="14"/>
      <c r="E6" s="15"/>
      <c r="F6" s="6">
        <f t="shared" si="0"/>
        <v>4.8351648351648349</v>
      </c>
      <c r="G6" s="7">
        <f t="shared" si="1"/>
        <v>0</v>
      </c>
      <c r="H6" s="14"/>
      <c r="I6" s="15"/>
      <c r="J6" s="6">
        <f t="shared" si="2"/>
        <v>4.8351648351648349</v>
      </c>
      <c r="K6" s="7">
        <f t="shared" si="3"/>
        <v>0</v>
      </c>
      <c r="L6" s="4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3"/>
      <c r="C7" s="3"/>
      <c r="D7" s="14"/>
      <c r="E7" s="15"/>
      <c r="F7" s="6">
        <f t="shared" si="0"/>
        <v>4.8351648351648349</v>
      </c>
      <c r="G7" s="7">
        <f t="shared" si="1"/>
        <v>0</v>
      </c>
      <c r="H7" s="14"/>
      <c r="I7" s="15"/>
      <c r="J7" s="6">
        <f t="shared" si="2"/>
        <v>4.8351648351648349</v>
      </c>
      <c r="K7" s="7">
        <f t="shared" si="3"/>
        <v>0</v>
      </c>
      <c r="L7" s="4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3"/>
      <c r="C8" s="3"/>
      <c r="D8" s="14"/>
      <c r="E8" s="15"/>
      <c r="F8" s="6">
        <f t="shared" si="0"/>
        <v>4.8351648351648349</v>
      </c>
      <c r="G8" s="7">
        <f t="shared" si="1"/>
        <v>0</v>
      </c>
      <c r="H8" s="14"/>
      <c r="I8" s="15"/>
      <c r="J8" s="6">
        <f t="shared" si="2"/>
        <v>4.8351648351648349</v>
      </c>
      <c r="K8" s="7">
        <f t="shared" si="3"/>
        <v>0</v>
      </c>
      <c r="L8" s="4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3"/>
      <c r="C9" s="3"/>
      <c r="D9" s="14"/>
      <c r="E9" s="15"/>
      <c r="F9" s="6">
        <f t="shared" si="0"/>
        <v>4.8351648351648349</v>
      </c>
      <c r="G9" s="7">
        <f t="shared" si="1"/>
        <v>0</v>
      </c>
      <c r="H9" s="14"/>
      <c r="I9" s="15"/>
      <c r="J9" s="6">
        <f t="shared" si="2"/>
        <v>4.8351648351648349</v>
      </c>
      <c r="K9" s="7">
        <f t="shared" si="3"/>
        <v>0</v>
      </c>
      <c r="L9" s="4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3"/>
      <c r="C10" s="3"/>
      <c r="D10" s="14"/>
      <c r="E10" s="15"/>
      <c r="F10" s="6">
        <f t="shared" si="0"/>
        <v>4.8351648351648349</v>
      </c>
      <c r="G10" s="7">
        <f t="shared" si="1"/>
        <v>0</v>
      </c>
      <c r="H10" s="14"/>
      <c r="I10" s="15"/>
      <c r="J10" s="6">
        <f t="shared" si="2"/>
        <v>4.8351648351648349</v>
      </c>
      <c r="K10" s="7">
        <f t="shared" si="3"/>
        <v>0</v>
      </c>
      <c r="L10" s="4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14"/>
      <c r="E11" s="15"/>
      <c r="F11" s="6">
        <f t="shared" si="0"/>
        <v>4.8351648351648349</v>
      </c>
      <c r="G11" s="7">
        <f t="shared" si="1"/>
        <v>0</v>
      </c>
      <c r="H11" s="14"/>
      <c r="I11" s="15"/>
      <c r="J11" s="6">
        <f t="shared" si="2"/>
        <v>4.8351648351648349</v>
      </c>
      <c r="K11" s="7">
        <f t="shared" si="3"/>
        <v>0</v>
      </c>
      <c r="L11" s="4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14"/>
      <c r="E12" s="15"/>
      <c r="F12" s="6">
        <f t="shared" si="0"/>
        <v>4.8351648351648349</v>
      </c>
      <c r="G12" s="7">
        <f t="shared" si="1"/>
        <v>0</v>
      </c>
      <c r="H12" s="14"/>
      <c r="I12" s="15"/>
      <c r="J12" s="6">
        <f t="shared" si="2"/>
        <v>4.8351648351648349</v>
      </c>
      <c r="K12" s="7">
        <f t="shared" si="3"/>
        <v>0</v>
      </c>
      <c r="L12" s="4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3"/>
      <c r="D13" s="14"/>
      <c r="E13" s="15"/>
      <c r="F13" s="6">
        <f t="shared" si="0"/>
        <v>4.8351648351648349</v>
      </c>
      <c r="G13" s="7">
        <f t="shared" si="1"/>
        <v>0</v>
      </c>
      <c r="H13" s="14"/>
      <c r="I13" s="15"/>
      <c r="J13" s="6">
        <f t="shared" si="2"/>
        <v>4.8351648351648349</v>
      </c>
      <c r="K13" s="7">
        <f t="shared" si="3"/>
        <v>0</v>
      </c>
      <c r="L13" s="4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3"/>
      <c r="D14" s="14"/>
      <c r="E14" s="15"/>
      <c r="F14" s="6">
        <f t="shared" si="0"/>
        <v>4.8351648351648349</v>
      </c>
      <c r="G14" s="7">
        <f t="shared" si="1"/>
        <v>0</v>
      </c>
      <c r="H14" s="14"/>
      <c r="I14" s="15"/>
      <c r="J14" s="6">
        <f t="shared" si="2"/>
        <v>4.8351648351648349</v>
      </c>
      <c r="K14" s="7">
        <f t="shared" si="3"/>
        <v>0</v>
      </c>
      <c r="L14" s="4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3"/>
      <c r="D15" s="14"/>
      <c r="E15" s="15"/>
      <c r="F15" s="6">
        <f t="shared" si="0"/>
        <v>4.8351648351648349</v>
      </c>
      <c r="G15" s="7">
        <f t="shared" si="1"/>
        <v>0</v>
      </c>
      <c r="H15" s="14"/>
      <c r="I15" s="15"/>
      <c r="J15" s="6">
        <f t="shared" si="2"/>
        <v>4.8351648351648349</v>
      </c>
      <c r="K15" s="7">
        <f t="shared" si="3"/>
        <v>0</v>
      </c>
      <c r="L15" s="4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3"/>
      <c r="D16" s="14"/>
      <c r="E16" s="15"/>
      <c r="F16" s="6">
        <f t="shared" si="0"/>
        <v>4.8351648351648349</v>
      </c>
      <c r="G16" s="7">
        <f t="shared" si="1"/>
        <v>0</v>
      </c>
      <c r="H16" s="14"/>
      <c r="I16" s="15"/>
      <c r="J16" s="6">
        <f t="shared" si="2"/>
        <v>4.8351648351648349</v>
      </c>
      <c r="K16" s="7">
        <f t="shared" si="3"/>
        <v>0</v>
      </c>
      <c r="L16" s="4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3"/>
      <c r="D17" s="14"/>
      <c r="E17" s="15"/>
      <c r="F17" s="6">
        <f t="shared" si="0"/>
        <v>4.8351648351648349</v>
      </c>
      <c r="G17" s="7">
        <f t="shared" si="1"/>
        <v>0</v>
      </c>
      <c r="H17" s="14"/>
      <c r="I17" s="15"/>
      <c r="J17" s="6">
        <f t="shared" si="2"/>
        <v>4.8351648351648349</v>
      </c>
      <c r="K17" s="7">
        <f t="shared" si="3"/>
        <v>0</v>
      </c>
      <c r="L17" s="4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3"/>
      <c r="D18" s="14"/>
      <c r="E18" s="1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3"/>
      <c r="D19" s="14"/>
      <c r="E19" s="1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6.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44</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7.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45</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8.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46</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xl/worksheets/sheet9.xml><?xml version="1.0" encoding="utf-8"?>
<worksheet xmlns="http://schemas.openxmlformats.org/spreadsheetml/2006/main" xmlns:r="http://schemas.openxmlformats.org/officeDocument/2006/relationships">
  <dimension ref="A1:AA115"/>
  <sheetViews>
    <sheetView zoomScaleNormal="100" zoomScaleSheetLayoutView="100" workbookViewId="0">
      <selection activeCell="B3" sqref="B3"/>
    </sheetView>
  </sheetViews>
  <sheetFormatPr defaultRowHeight="12.75"/>
  <cols>
    <col min="1" max="1" width="4.42578125" customWidth="1"/>
    <col min="2" max="2" width="11.140625" bestFit="1" customWidth="1"/>
    <col min="3" max="3" width="11.140625" customWidth="1"/>
    <col min="4" max="4" width="5.140625" bestFit="1" customWidth="1"/>
    <col min="5" max="5" width="3.42578125" bestFit="1" customWidth="1"/>
    <col min="6" max="7" width="4.7109375" bestFit="1" customWidth="1"/>
    <col min="8" max="8" width="5.28515625" bestFit="1" customWidth="1"/>
    <col min="9" max="9" width="3.42578125" bestFit="1" customWidth="1"/>
    <col min="10" max="10" width="4.7109375" bestFit="1" customWidth="1"/>
    <col min="11" max="11" width="4.5703125" bestFit="1" customWidth="1"/>
    <col min="12" max="12" width="5.5703125" customWidth="1"/>
    <col min="13" max="13" width="6.42578125" customWidth="1"/>
    <col min="14" max="14" width="5.7109375" bestFit="1" customWidth="1"/>
    <col min="15" max="15" width="5.7109375" customWidth="1"/>
    <col min="16" max="16" width="5.28515625" bestFit="1" customWidth="1"/>
    <col min="17" max="17" width="5.28515625" customWidth="1"/>
    <col min="18" max="18" width="5.28515625" bestFit="1" customWidth="1"/>
    <col min="19" max="19" width="4.5703125" customWidth="1"/>
    <col min="20" max="20" width="9.7109375" bestFit="1" customWidth="1"/>
    <col min="21" max="25" width="2" bestFit="1" customWidth="1"/>
  </cols>
  <sheetData>
    <row r="1" spans="1:27" ht="23.25">
      <c r="A1" s="1"/>
      <c r="B1" s="2" t="s">
        <v>47</v>
      </c>
      <c r="C1" s="1"/>
      <c r="D1" s="1"/>
      <c r="E1" s="1"/>
      <c r="F1" s="1"/>
      <c r="G1" s="1"/>
      <c r="H1" s="1"/>
      <c r="I1" s="1"/>
      <c r="J1" s="1"/>
      <c r="K1" s="1"/>
      <c r="L1" s="1"/>
      <c r="M1" s="1"/>
      <c r="N1" s="1"/>
      <c r="O1" s="1"/>
      <c r="P1" s="1"/>
      <c r="Q1" s="1"/>
      <c r="R1" s="1"/>
      <c r="S1" s="1"/>
      <c r="T1" s="1"/>
      <c r="U1" s="1"/>
      <c r="V1" s="1"/>
      <c r="W1" s="1"/>
      <c r="X1" s="1"/>
      <c r="Y1" s="1"/>
      <c r="Z1" s="1"/>
      <c r="AA1" s="1"/>
    </row>
    <row r="2" spans="1:27" ht="160.5">
      <c r="A2" s="1"/>
      <c r="B2" s="23" t="s">
        <v>1</v>
      </c>
      <c r="C2" s="24" t="s">
        <v>2</v>
      </c>
      <c r="D2" s="25" t="s">
        <v>3</v>
      </c>
      <c r="E2" s="25" t="s">
        <v>4</v>
      </c>
      <c r="F2" s="26" t="s">
        <v>5</v>
      </c>
      <c r="G2" s="27" t="s">
        <v>6</v>
      </c>
      <c r="H2" s="25" t="s">
        <v>7</v>
      </c>
      <c r="I2" s="25" t="s">
        <v>8</v>
      </c>
      <c r="J2" s="26" t="s">
        <v>9</v>
      </c>
      <c r="K2" s="27" t="s">
        <v>10</v>
      </c>
      <c r="L2" s="28" t="s">
        <v>11</v>
      </c>
      <c r="M2" s="29" t="s">
        <v>12</v>
      </c>
      <c r="N2" s="30" t="s">
        <v>13</v>
      </c>
      <c r="O2" s="30" t="s">
        <v>14</v>
      </c>
      <c r="P2" s="30" t="s">
        <v>15</v>
      </c>
      <c r="Q2" s="30" t="s">
        <v>16</v>
      </c>
      <c r="R2" s="30" t="s">
        <v>17</v>
      </c>
      <c r="S2" s="1"/>
      <c r="T2" s="1"/>
      <c r="U2" s="1"/>
      <c r="V2" s="1"/>
      <c r="W2" s="1"/>
      <c r="X2" s="1"/>
      <c r="Y2" s="1"/>
      <c r="Z2" s="1"/>
      <c r="AA2" s="1"/>
    </row>
    <row r="3" spans="1:27" ht="20.25">
      <c r="A3" s="1"/>
      <c r="B3" s="16"/>
      <c r="C3" s="17"/>
      <c r="D3" s="4"/>
      <c r="E3" s="5"/>
      <c r="F3" s="18">
        <f t="shared" ref="F3:F34" si="0">1320*(1+0.02*D3)^4/(D3+273)</f>
        <v>4.8351648351648349</v>
      </c>
      <c r="G3" s="19">
        <f t="shared" ref="G3:G34" si="1">SUM(F3*E3/100)</f>
        <v>0</v>
      </c>
      <c r="H3" s="4"/>
      <c r="I3" s="5"/>
      <c r="J3" s="18">
        <f t="shared" ref="J3:J34" si="2">1320*(1+0.02*H3)^4/(H3+273)</f>
        <v>4.8351648351648349</v>
      </c>
      <c r="K3" s="19">
        <f t="shared" ref="K3:K34" si="3">SUM(J3*I3/100)</f>
        <v>0</v>
      </c>
      <c r="L3" s="4"/>
      <c r="M3" s="20">
        <f t="shared" ref="M3:M34" si="4">SUM(G3-K3)</f>
        <v>0</v>
      </c>
      <c r="N3" s="21">
        <f t="shared" ref="N3:N34" si="5">SUM(-1*H3+D3)</f>
        <v>0</v>
      </c>
      <c r="O3" s="22">
        <f t="shared" ref="O3:O34" si="6">1320*(1+0.02*L3)^4/(L3+273)*0.85-G3</f>
        <v>4.1098901098901095</v>
      </c>
      <c r="P3" s="22">
        <f t="shared" ref="P3:P34" si="7">1320*(1+0.02*L3)^4/(L3+273)*0.9-G3</f>
        <v>4.3516483516483513</v>
      </c>
      <c r="Q3" s="22">
        <f t="shared" ref="Q3:Q34" si="8">1320*(1+0.02*L3)^4/(L3+273)*0.95-G3</f>
        <v>4.5934065934065931</v>
      </c>
      <c r="R3" s="20">
        <f t="shared" ref="R3:R34" si="9">IF(100*G3/(1320*(1+0.02*L3)^4/(L3+273))&gt;100,100,100*G3/(1320*(1+0.02*L3)^4/(L3+273)))</f>
        <v>0</v>
      </c>
      <c r="S3" s="11" t="str">
        <f t="shared" ref="S3:S34" si="10">IF(R3&lt;75," ","Mögelrisk")</f>
        <v xml:space="preserve"> </v>
      </c>
      <c r="T3" s="1"/>
      <c r="U3" s="1"/>
      <c r="V3" s="1"/>
      <c r="W3" s="1"/>
      <c r="X3" s="1"/>
      <c r="Y3" s="1"/>
      <c r="Z3" s="1"/>
      <c r="AA3" s="1"/>
    </row>
    <row r="4" spans="1:27" ht="20.25">
      <c r="A4" s="1"/>
      <c r="B4" s="16"/>
      <c r="C4" s="3"/>
      <c r="D4" s="4"/>
      <c r="E4" s="5"/>
      <c r="F4" s="6">
        <f t="shared" si="0"/>
        <v>4.8351648351648349</v>
      </c>
      <c r="G4" s="7">
        <f t="shared" si="1"/>
        <v>0</v>
      </c>
      <c r="H4" s="4"/>
      <c r="I4" s="5"/>
      <c r="J4" s="6">
        <f t="shared" si="2"/>
        <v>4.8351648351648349</v>
      </c>
      <c r="K4" s="7">
        <f t="shared" si="3"/>
        <v>0</v>
      </c>
      <c r="L4" s="4"/>
      <c r="M4" s="8">
        <f t="shared" si="4"/>
        <v>0</v>
      </c>
      <c r="N4" s="9">
        <f t="shared" si="5"/>
        <v>0</v>
      </c>
      <c r="O4" s="10">
        <f t="shared" si="6"/>
        <v>4.1098901098901095</v>
      </c>
      <c r="P4" s="10">
        <f t="shared" si="7"/>
        <v>4.3516483516483513</v>
      </c>
      <c r="Q4" s="10">
        <f t="shared" si="8"/>
        <v>4.5934065934065931</v>
      </c>
      <c r="R4" s="8">
        <f t="shared" si="9"/>
        <v>0</v>
      </c>
      <c r="S4" s="11" t="str">
        <f t="shared" si="10"/>
        <v xml:space="preserve"> </v>
      </c>
      <c r="T4" s="1"/>
      <c r="U4" s="1"/>
      <c r="V4" s="1"/>
      <c r="W4" s="1"/>
      <c r="X4" s="1"/>
      <c r="Y4" s="1"/>
      <c r="Z4" s="1"/>
      <c r="AA4" s="1"/>
    </row>
    <row r="5" spans="1:27" ht="20.25">
      <c r="A5" s="1"/>
      <c r="B5" s="16"/>
      <c r="C5" s="3"/>
      <c r="D5" s="4"/>
      <c r="E5" s="5"/>
      <c r="F5" s="6">
        <f t="shared" si="0"/>
        <v>4.8351648351648349</v>
      </c>
      <c r="G5" s="7">
        <f t="shared" si="1"/>
        <v>0</v>
      </c>
      <c r="H5" s="4"/>
      <c r="I5" s="5"/>
      <c r="J5" s="6">
        <f t="shared" si="2"/>
        <v>4.8351648351648349</v>
      </c>
      <c r="K5" s="7">
        <f t="shared" si="3"/>
        <v>0</v>
      </c>
      <c r="L5" s="4"/>
      <c r="M5" s="8">
        <f t="shared" si="4"/>
        <v>0</v>
      </c>
      <c r="N5" s="9">
        <f t="shared" si="5"/>
        <v>0</v>
      </c>
      <c r="O5" s="10">
        <f t="shared" si="6"/>
        <v>4.1098901098901095</v>
      </c>
      <c r="P5" s="10">
        <f t="shared" si="7"/>
        <v>4.3516483516483513</v>
      </c>
      <c r="Q5" s="10">
        <f t="shared" si="8"/>
        <v>4.5934065934065931</v>
      </c>
      <c r="R5" s="8">
        <f t="shared" si="9"/>
        <v>0</v>
      </c>
      <c r="S5" s="12" t="str">
        <f t="shared" si="10"/>
        <v xml:space="preserve"> </v>
      </c>
      <c r="T5" s="1"/>
      <c r="U5" s="1"/>
      <c r="V5" s="1"/>
      <c r="W5" s="1"/>
      <c r="X5" s="1"/>
      <c r="Y5" s="1"/>
      <c r="Z5" s="1"/>
      <c r="AA5" s="1"/>
    </row>
    <row r="6" spans="1:27" ht="20.25">
      <c r="A6" s="1"/>
      <c r="B6" s="16"/>
      <c r="C6" s="3"/>
      <c r="D6" s="4"/>
      <c r="E6" s="5"/>
      <c r="F6" s="6">
        <f t="shared" si="0"/>
        <v>4.8351648351648349</v>
      </c>
      <c r="G6" s="7">
        <f t="shared" si="1"/>
        <v>0</v>
      </c>
      <c r="H6" s="4"/>
      <c r="I6" s="5"/>
      <c r="J6" s="6">
        <f t="shared" si="2"/>
        <v>4.8351648351648349</v>
      </c>
      <c r="K6" s="7">
        <f t="shared" si="3"/>
        <v>0</v>
      </c>
      <c r="L6" s="4"/>
      <c r="M6" s="8">
        <f t="shared" si="4"/>
        <v>0</v>
      </c>
      <c r="N6" s="9">
        <f t="shared" si="5"/>
        <v>0</v>
      </c>
      <c r="O6" s="10">
        <f t="shared" si="6"/>
        <v>4.1098901098901095</v>
      </c>
      <c r="P6" s="10">
        <f t="shared" si="7"/>
        <v>4.3516483516483513</v>
      </c>
      <c r="Q6" s="10">
        <f t="shared" si="8"/>
        <v>4.5934065934065931</v>
      </c>
      <c r="R6" s="8">
        <f t="shared" si="9"/>
        <v>0</v>
      </c>
      <c r="S6" s="12" t="str">
        <f t="shared" si="10"/>
        <v xml:space="preserve"> </v>
      </c>
      <c r="T6" s="1"/>
      <c r="U6" s="1"/>
      <c r="V6" s="1"/>
      <c r="W6" s="1"/>
      <c r="X6" s="1"/>
      <c r="Y6" s="1"/>
      <c r="Z6" s="1"/>
      <c r="AA6" s="1"/>
    </row>
    <row r="7" spans="1:27" ht="20.25">
      <c r="A7" s="1"/>
      <c r="B7" s="16"/>
      <c r="C7" s="3"/>
      <c r="D7" s="4"/>
      <c r="E7" s="5"/>
      <c r="F7" s="6">
        <f t="shared" si="0"/>
        <v>4.8351648351648349</v>
      </c>
      <c r="G7" s="7">
        <f t="shared" si="1"/>
        <v>0</v>
      </c>
      <c r="H7" s="4"/>
      <c r="I7" s="5"/>
      <c r="J7" s="6">
        <f t="shared" si="2"/>
        <v>4.8351648351648349</v>
      </c>
      <c r="K7" s="7">
        <f t="shared" si="3"/>
        <v>0</v>
      </c>
      <c r="L7" s="4"/>
      <c r="M7" s="8">
        <f t="shared" si="4"/>
        <v>0</v>
      </c>
      <c r="N7" s="9">
        <f t="shared" si="5"/>
        <v>0</v>
      </c>
      <c r="O7" s="10">
        <f t="shared" si="6"/>
        <v>4.1098901098901095</v>
      </c>
      <c r="P7" s="10">
        <f t="shared" si="7"/>
        <v>4.3516483516483513</v>
      </c>
      <c r="Q7" s="10">
        <f t="shared" si="8"/>
        <v>4.5934065934065931</v>
      </c>
      <c r="R7" s="8">
        <f t="shared" si="9"/>
        <v>0</v>
      </c>
      <c r="S7" s="12" t="str">
        <f t="shared" si="10"/>
        <v xml:space="preserve"> </v>
      </c>
      <c r="T7" s="1"/>
      <c r="U7" s="1"/>
      <c r="V7" s="1"/>
      <c r="W7" s="1"/>
      <c r="X7" s="1"/>
      <c r="Y7" s="1"/>
      <c r="Z7" s="1"/>
      <c r="AA7" s="1"/>
    </row>
    <row r="8" spans="1:27" ht="20.25">
      <c r="A8" s="1"/>
      <c r="B8" s="16"/>
      <c r="C8" s="3"/>
      <c r="D8" s="4"/>
      <c r="E8" s="5"/>
      <c r="F8" s="6">
        <f t="shared" si="0"/>
        <v>4.8351648351648349</v>
      </c>
      <c r="G8" s="7">
        <f t="shared" si="1"/>
        <v>0</v>
      </c>
      <c r="H8" s="4"/>
      <c r="I8" s="5"/>
      <c r="J8" s="6">
        <f t="shared" si="2"/>
        <v>4.8351648351648349</v>
      </c>
      <c r="K8" s="7">
        <f t="shared" si="3"/>
        <v>0</v>
      </c>
      <c r="L8" s="4"/>
      <c r="M8" s="8">
        <f t="shared" si="4"/>
        <v>0</v>
      </c>
      <c r="N8" s="9">
        <f t="shared" si="5"/>
        <v>0</v>
      </c>
      <c r="O8" s="10">
        <f t="shared" si="6"/>
        <v>4.1098901098901095</v>
      </c>
      <c r="P8" s="10">
        <f t="shared" si="7"/>
        <v>4.3516483516483513</v>
      </c>
      <c r="Q8" s="10">
        <f t="shared" si="8"/>
        <v>4.5934065934065931</v>
      </c>
      <c r="R8" s="8">
        <f t="shared" si="9"/>
        <v>0</v>
      </c>
      <c r="S8" s="12" t="str">
        <f t="shared" si="10"/>
        <v xml:space="preserve"> </v>
      </c>
      <c r="T8" s="1"/>
      <c r="U8" s="1"/>
      <c r="V8" s="1"/>
      <c r="W8" s="1"/>
      <c r="X8" s="1"/>
      <c r="Y8" s="1"/>
      <c r="Z8" s="1"/>
      <c r="AA8" s="1"/>
    </row>
    <row r="9" spans="1:27" ht="20.25">
      <c r="A9" s="1"/>
      <c r="B9" s="16"/>
      <c r="C9" s="3"/>
      <c r="D9" s="4"/>
      <c r="E9" s="5"/>
      <c r="F9" s="6">
        <f t="shared" si="0"/>
        <v>4.8351648351648349</v>
      </c>
      <c r="G9" s="7">
        <f t="shared" si="1"/>
        <v>0</v>
      </c>
      <c r="H9" s="4"/>
      <c r="I9" s="5"/>
      <c r="J9" s="6">
        <f t="shared" si="2"/>
        <v>4.8351648351648349</v>
      </c>
      <c r="K9" s="7">
        <f t="shared" si="3"/>
        <v>0</v>
      </c>
      <c r="L9" s="4"/>
      <c r="M9" s="8">
        <f t="shared" si="4"/>
        <v>0</v>
      </c>
      <c r="N9" s="9">
        <f t="shared" si="5"/>
        <v>0</v>
      </c>
      <c r="O9" s="10">
        <f t="shared" si="6"/>
        <v>4.1098901098901095</v>
      </c>
      <c r="P9" s="10">
        <f t="shared" si="7"/>
        <v>4.3516483516483513</v>
      </c>
      <c r="Q9" s="10">
        <f t="shared" si="8"/>
        <v>4.5934065934065931</v>
      </c>
      <c r="R9" s="8">
        <f t="shared" si="9"/>
        <v>0</v>
      </c>
      <c r="S9" s="12" t="str">
        <f t="shared" si="10"/>
        <v xml:space="preserve"> </v>
      </c>
      <c r="T9" s="1"/>
      <c r="U9" s="1"/>
      <c r="V9" s="1"/>
      <c r="W9" s="1"/>
      <c r="X9" s="1"/>
      <c r="Y9" s="1"/>
      <c r="Z9" s="1"/>
      <c r="AA9" s="1"/>
    </row>
    <row r="10" spans="1:27" ht="20.25">
      <c r="A10" s="1"/>
      <c r="B10" s="16"/>
      <c r="C10" s="3"/>
      <c r="D10" s="4"/>
      <c r="E10" s="5"/>
      <c r="F10" s="6">
        <f t="shared" si="0"/>
        <v>4.8351648351648349</v>
      </c>
      <c r="G10" s="7">
        <f t="shared" si="1"/>
        <v>0</v>
      </c>
      <c r="H10" s="4"/>
      <c r="I10" s="5"/>
      <c r="J10" s="6">
        <f t="shared" si="2"/>
        <v>4.8351648351648349</v>
      </c>
      <c r="K10" s="7">
        <f t="shared" si="3"/>
        <v>0</v>
      </c>
      <c r="L10" s="4"/>
      <c r="M10" s="8">
        <f t="shared" si="4"/>
        <v>0</v>
      </c>
      <c r="N10" s="9">
        <f t="shared" si="5"/>
        <v>0</v>
      </c>
      <c r="O10" s="10">
        <f t="shared" si="6"/>
        <v>4.1098901098901095</v>
      </c>
      <c r="P10" s="10">
        <f t="shared" si="7"/>
        <v>4.3516483516483513</v>
      </c>
      <c r="Q10" s="10">
        <f t="shared" si="8"/>
        <v>4.5934065934065931</v>
      </c>
      <c r="R10" s="8">
        <f t="shared" si="9"/>
        <v>0</v>
      </c>
      <c r="S10" s="12" t="str">
        <f t="shared" si="10"/>
        <v xml:space="preserve"> </v>
      </c>
      <c r="T10" s="1"/>
      <c r="U10" s="1"/>
      <c r="V10" s="1"/>
      <c r="W10" s="1"/>
      <c r="X10" s="1"/>
      <c r="Y10" s="1"/>
      <c r="Z10" s="1"/>
      <c r="AA10" s="1"/>
    </row>
    <row r="11" spans="1:27" ht="20.25">
      <c r="A11" s="1"/>
      <c r="B11" s="3"/>
      <c r="C11" s="3"/>
      <c r="D11" s="4"/>
      <c r="E11" s="5"/>
      <c r="F11" s="6">
        <f t="shared" si="0"/>
        <v>4.8351648351648349</v>
      </c>
      <c r="G11" s="7">
        <f t="shared" si="1"/>
        <v>0</v>
      </c>
      <c r="H11" s="4"/>
      <c r="I11" s="5"/>
      <c r="J11" s="6">
        <f t="shared" si="2"/>
        <v>4.8351648351648349</v>
      </c>
      <c r="K11" s="7">
        <f t="shared" si="3"/>
        <v>0</v>
      </c>
      <c r="L11" s="4"/>
      <c r="M11" s="8">
        <f t="shared" si="4"/>
        <v>0</v>
      </c>
      <c r="N11" s="9">
        <f t="shared" si="5"/>
        <v>0</v>
      </c>
      <c r="O11" s="10">
        <f t="shared" si="6"/>
        <v>4.1098901098901095</v>
      </c>
      <c r="P11" s="10">
        <f t="shared" si="7"/>
        <v>4.3516483516483513</v>
      </c>
      <c r="Q11" s="10">
        <f t="shared" si="8"/>
        <v>4.5934065934065931</v>
      </c>
      <c r="R11" s="8">
        <f t="shared" si="9"/>
        <v>0</v>
      </c>
      <c r="S11" s="12" t="str">
        <f t="shared" si="10"/>
        <v xml:space="preserve"> </v>
      </c>
      <c r="T11" s="1"/>
      <c r="U11" s="1"/>
      <c r="V11" s="1"/>
      <c r="W11" s="1"/>
      <c r="X11" s="1"/>
      <c r="Y11" s="1"/>
      <c r="Z11" s="1"/>
      <c r="AA11" s="1"/>
    </row>
    <row r="12" spans="1:27" ht="20.25">
      <c r="A12" s="1"/>
      <c r="B12" s="3"/>
      <c r="C12" s="3"/>
      <c r="D12" s="4"/>
      <c r="E12" s="5"/>
      <c r="F12" s="6">
        <f t="shared" si="0"/>
        <v>4.8351648351648349</v>
      </c>
      <c r="G12" s="7">
        <f t="shared" si="1"/>
        <v>0</v>
      </c>
      <c r="H12" s="4"/>
      <c r="I12" s="5"/>
      <c r="J12" s="6">
        <f t="shared" si="2"/>
        <v>4.8351648351648349</v>
      </c>
      <c r="K12" s="7">
        <f t="shared" si="3"/>
        <v>0</v>
      </c>
      <c r="L12" s="4"/>
      <c r="M12" s="8">
        <f t="shared" si="4"/>
        <v>0</v>
      </c>
      <c r="N12" s="9">
        <f t="shared" si="5"/>
        <v>0</v>
      </c>
      <c r="O12" s="10">
        <f t="shared" si="6"/>
        <v>4.1098901098901095</v>
      </c>
      <c r="P12" s="10">
        <f t="shared" si="7"/>
        <v>4.3516483516483513</v>
      </c>
      <c r="Q12" s="10">
        <f t="shared" si="8"/>
        <v>4.5934065934065931</v>
      </c>
      <c r="R12" s="8">
        <f t="shared" si="9"/>
        <v>0</v>
      </c>
      <c r="S12" s="12" t="str">
        <f t="shared" si="10"/>
        <v xml:space="preserve"> </v>
      </c>
      <c r="T12" s="1"/>
      <c r="U12" s="1"/>
      <c r="V12" s="1"/>
      <c r="W12" s="1"/>
      <c r="X12" s="1"/>
      <c r="Y12" s="1"/>
      <c r="Z12" s="1"/>
      <c r="AA12" s="1"/>
    </row>
    <row r="13" spans="1:27" ht="20.25">
      <c r="A13" s="1"/>
      <c r="B13" s="3"/>
      <c r="C13" s="13"/>
      <c r="D13" s="4"/>
      <c r="E13" s="5"/>
      <c r="F13" s="6">
        <f t="shared" si="0"/>
        <v>4.8351648351648349</v>
      </c>
      <c r="G13" s="7">
        <f t="shared" si="1"/>
        <v>0</v>
      </c>
      <c r="H13" s="4"/>
      <c r="I13" s="5"/>
      <c r="J13" s="6">
        <f t="shared" si="2"/>
        <v>4.8351648351648349</v>
      </c>
      <c r="K13" s="7">
        <f t="shared" si="3"/>
        <v>0</v>
      </c>
      <c r="L13" s="4"/>
      <c r="M13" s="8">
        <f t="shared" si="4"/>
        <v>0</v>
      </c>
      <c r="N13" s="9">
        <f t="shared" si="5"/>
        <v>0</v>
      </c>
      <c r="O13" s="10">
        <f t="shared" si="6"/>
        <v>4.1098901098901095</v>
      </c>
      <c r="P13" s="10">
        <f t="shared" si="7"/>
        <v>4.3516483516483513</v>
      </c>
      <c r="Q13" s="10">
        <f t="shared" si="8"/>
        <v>4.5934065934065931</v>
      </c>
      <c r="R13" s="8">
        <f t="shared" si="9"/>
        <v>0</v>
      </c>
      <c r="S13" s="12" t="str">
        <f t="shared" si="10"/>
        <v xml:space="preserve"> </v>
      </c>
      <c r="T13" s="1"/>
      <c r="U13" s="1"/>
      <c r="V13" s="1"/>
      <c r="W13" s="1"/>
      <c r="X13" s="1"/>
      <c r="Y13" s="1"/>
      <c r="Z13" s="1"/>
      <c r="AA13" s="1"/>
    </row>
    <row r="14" spans="1:27" ht="20.25">
      <c r="A14" s="1"/>
      <c r="B14" s="3"/>
      <c r="C14" s="13"/>
      <c r="D14" s="4"/>
      <c r="E14" s="5"/>
      <c r="F14" s="6">
        <f t="shared" si="0"/>
        <v>4.8351648351648349</v>
      </c>
      <c r="G14" s="7">
        <f t="shared" si="1"/>
        <v>0</v>
      </c>
      <c r="H14" s="4"/>
      <c r="I14" s="5"/>
      <c r="J14" s="6">
        <f t="shared" si="2"/>
        <v>4.8351648351648349</v>
      </c>
      <c r="K14" s="7">
        <f t="shared" si="3"/>
        <v>0</v>
      </c>
      <c r="L14" s="4"/>
      <c r="M14" s="8">
        <f t="shared" si="4"/>
        <v>0</v>
      </c>
      <c r="N14" s="9">
        <f t="shared" si="5"/>
        <v>0</v>
      </c>
      <c r="O14" s="10">
        <f t="shared" si="6"/>
        <v>4.1098901098901095</v>
      </c>
      <c r="P14" s="10">
        <f t="shared" si="7"/>
        <v>4.3516483516483513</v>
      </c>
      <c r="Q14" s="10">
        <f t="shared" si="8"/>
        <v>4.5934065934065931</v>
      </c>
      <c r="R14" s="8">
        <f t="shared" si="9"/>
        <v>0</v>
      </c>
      <c r="S14" s="12" t="str">
        <f t="shared" si="10"/>
        <v xml:space="preserve"> </v>
      </c>
      <c r="T14" s="1"/>
      <c r="U14" s="1"/>
      <c r="V14" s="1"/>
      <c r="W14" s="1"/>
      <c r="X14" s="1"/>
      <c r="Y14" s="1"/>
      <c r="Z14" s="1"/>
      <c r="AA14" s="1"/>
    </row>
    <row r="15" spans="1:27" ht="20.25">
      <c r="A15" s="1"/>
      <c r="B15" s="3"/>
      <c r="C15" s="13"/>
      <c r="D15" s="4"/>
      <c r="E15" s="5"/>
      <c r="F15" s="6">
        <f t="shared" si="0"/>
        <v>4.8351648351648349</v>
      </c>
      <c r="G15" s="7">
        <f t="shared" si="1"/>
        <v>0</v>
      </c>
      <c r="H15" s="4"/>
      <c r="I15" s="5"/>
      <c r="J15" s="6">
        <f t="shared" si="2"/>
        <v>4.8351648351648349</v>
      </c>
      <c r="K15" s="7">
        <f t="shared" si="3"/>
        <v>0</v>
      </c>
      <c r="L15" s="4"/>
      <c r="M15" s="8">
        <f t="shared" si="4"/>
        <v>0</v>
      </c>
      <c r="N15" s="9">
        <f t="shared" si="5"/>
        <v>0</v>
      </c>
      <c r="O15" s="10">
        <f t="shared" si="6"/>
        <v>4.1098901098901095</v>
      </c>
      <c r="P15" s="10">
        <f t="shared" si="7"/>
        <v>4.3516483516483513</v>
      </c>
      <c r="Q15" s="10">
        <f t="shared" si="8"/>
        <v>4.5934065934065931</v>
      </c>
      <c r="R15" s="8">
        <f t="shared" si="9"/>
        <v>0</v>
      </c>
      <c r="S15" s="12" t="str">
        <f t="shared" si="10"/>
        <v xml:space="preserve"> </v>
      </c>
      <c r="T15" s="1"/>
      <c r="U15" s="1"/>
      <c r="V15" s="1"/>
      <c r="W15" s="1"/>
      <c r="X15" s="1"/>
      <c r="Y15" s="1"/>
      <c r="Z15" s="1"/>
      <c r="AA15" s="1"/>
    </row>
    <row r="16" spans="1:27" ht="20.25">
      <c r="A16" s="1"/>
      <c r="B16" s="3"/>
      <c r="C16" s="13"/>
      <c r="D16" s="4"/>
      <c r="E16" s="5"/>
      <c r="F16" s="6">
        <f t="shared" si="0"/>
        <v>4.8351648351648349</v>
      </c>
      <c r="G16" s="7">
        <f t="shared" si="1"/>
        <v>0</v>
      </c>
      <c r="H16" s="4"/>
      <c r="I16" s="5"/>
      <c r="J16" s="6">
        <f t="shared" si="2"/>
        <v>4.8351648351648349</v>
      </c>
      <c r="K16" s="7">
        <f t="shared" si="3"/>
        <v>0</v>
      </c>
      <c r="L16" s="4"/>
      <c r="M16" s="8">
        <f t="shared" si="4"/>
        <v>0</v>
      </c>
      <c r="N16" s="9">
        <f t="shared" si="5"/>
        <v>0</v>
      </c>
      <c r="O16" s="10">
        <f t="shared" si="6"/>
        <v>4.1098901098901095</v>
      </c>
      <c r="P16" s="10">
        <f t="shared" si="7"/>
        <v>4.3516483516483513</v>
      </c>
      <c r="Q16" s="10">
        <f t="shared" si="8"/>
        <v>4.5934065934065931</v>
      </c>
      <c r="R16" s="8">
        <f t="shared" si="9"/>
        <v>0</v>
      </c>
      <c r="S16" s="12" t="str">
        <f t="shared" si="10"/>
        <v xml:space="preserve"> </v>
      </c>
      <c r="T16" s="1"/>
      <c r="U16" s="1"/>
      <c r="V16" s="1"/>
      <c r="W16" s="1"/>
      <c r="X16" s="1"/>
      <c r="Y16" s="1"/>
      <c r="Z16" s="1"/>
      <c r="AA16" s="1"/>
    </row>
    <row r="17" spans="1:27" ht="20.25">
      <c r="A17" s="1"/>
      <c r="B17" s="3"/>
      <c r="C17" s="13"/>
      <c r="D17" s="4"/>
      <c r="E17" s="5"/>
      <c r="F17" s="6">
        <f t="shared" si="0"/>
        <v>4.8351648351648349</v>
      </c>
      <c r="G17" s="7">
        <f t="shared" si="1"/>
        <v>0</v>
      </c>
      <c r="H17" s="4"/>
      <c r="I17" s="5"/>
      <c r="J17" s="6">
        <f t="shared" si="2"/>
        <v>4.8351648351648349</v>
      </c>
      <c r="K17" s="7">
        <f t="shared" si="3"/>
        <v>0</v>
      </c>
      <c r="L17" s="4"/>
      <c r="M17" s="8">
        <f t="shared" si="4"/>
        <v>0</v>
      </c>
      <c r="N17" s="9">
        <f t="shared" si="5"/>
        <v>0</v>
      </c>
      <c r="O17" s="10">
        <f t="shared" si="6"/>
        <v>4.1098901098901095</v>
      </c>
      <c r="P17" s="10">
        <f t="shared" si="7"/>
        <v>4.3516483516483513</v>
      </c>
      <c r="Q17" s="10">
        <f t="shared" si="8"/>
        <v>4.5934065934065931</v>
      </c>
      <c r="R17" s="8">
        <f t="shared" si="9"/>
        <v>0</v>
      </c>
      <c r="S17" s="12" t="str">
        <f t="shared" si="10"/>
        <v xml:space="preserve"> </v>
      </c>
      <c r="T17" s="1"/>
      <c r="U17" s="1"/>
      <c r="V17" s="1"/>
      <c r="W17" s="1"/>
      <c r="X17" s="1"/>
      <c r="Y17" s="1"/>
      <c r="Z17" s="1"/>
      <c r="AA17" s="1"/>
    </row>
    <row r="18" spans="1:27" ht="20.25">
      <c r="A18" s="1"/>
      <c r="B18" s="3"/>
      <c r="C18" s="13"/>
      <c r="D18" s="4"/>
      <c r="E18" s="5"/>
      <c r="F18" s="6">
        <f t="shared" si="0"/>
        <v>4.8351648351648349</v>
      </c>
      <c r="G18" s="7">
        <f t="shared" si="1"/>
        <v>0</v>
      </c>
      <c r="H18" s="4"/>
      <c r="I18" s="5"/>
      <c r="J18" s="6">
        <f t="shared" si="2"/>
        <v>4.8351648351648349</v>
      </c>
      <c r="K18" s="7">
        <f t="shared" si="3"/>
        <v>0</v>
      </c>
      <c r="L18" s="4"/>
      <c r="M18" s="8">
        <f t="shared" si="4"/>
        <v>0</v>
      </c>
      <c r="N18" s="9">
        <f t="shared" si="5"/>
        <v>0</v>
      </c>
      <c r="O18" s="10">
        <f t="shared" si="6"/>
        <v>4.1098901098901095</v>
      </c>
      <c r="P18" s="10">
        <f t="shared" si="7"/>
        <v>4.3516483516483513</v>
      </c>
      <c r="Q18" s="10">
        <f t="shared" si="8"/>
        <v>4.5934065934065931</v>
      </c>
      <c r="R18" s="8">
        <f t="shared" si="9"/>
        <v>0</v>
      </c>
      <c r="S18" s="12" t="str">
        <f t="shared" si="10"/>
        <v xml:space="preserve"> </v>
      </c>
      <c r="T18" s="1"/>
      <c r="U18" s="1"/>
      <c r="V18" s="1"/>
      <c r="W18" s="1"/>
      <c r="X18" s="1"/>
      <c r="Y18" s="1"/>
      <c r="Z18" s="1"/>
      <c r="AA18" s="1"/>
    </row>
    <row r="19" spans="1:27" ht="20.25">
      <c r="A19" s="1"/>
      <c r="B19" s="3"/>
      <c r="C19" s="13"/>
      <c r="D19" s="4"/>
      <c r="E19" s="5"/>
      <c r="F19" s="6">
        <f t="shared" si="0"/>
        <v>4.8351648351648349</v>
      </c>
      <c r="G19" s="7">
        <f t="shared" si="1"/>
        <v>0</v>
      </c>
      <c r="H19" s="4"/>
      <c r="I19" s="5"/>
      <c r="J19" s="6">
        <f t="shared" si="2"/>
        <v>4.8351648351648349</v>
      </c>
      <c r="K19" s="7">
        <f t="shared" si="3"/>
        <v>0</v>
      </c>
      <c r="L19" s="4"/>
      <c r="M19" s="8">
        <f t="shared" si="4"/>
        <v>0</v>
      </c>
      <c r="N19" s="9">
        <f t="shared" si="5"/>
        <v>0</v>
      </c>
      <c r="O19" s="10">
        <f t="shared" si="6"/>
        <v>4.1098901098901095</v>
      </c>
      <c r="P19" s="10">
        <f t="shared" si="7"/>
        <v>4.3516483516483513</v>
      </c>
      <c r="Q19" s="10">
        <f t="shared" si="8"/>
        <v>4.5934065934065931</v>
      </c>
      <c r="R19" s="8">
        <f t="shared" si="9"/>
        <v>0</v>
      </c>
      <c r="S19" s="12" t="str">
        <f t="shared" si="10"/>
        <v xml:space="preserve"> </v>
      </c>
      <c r="T19" s="1"/>
      <c r="U19" s="1"/>
      <c r="V19" s="1"/>
      <c r="W19" s="1"/>
      <c r="X19" s="1"/>
      <c r="Y19" s="1"/>
      <c r="Z19" s="1"/>
      <c r="AA19" s="1"/>
    </row>
    <row r="20" spans="1:27" ht="20.25">
      <c r="A20" s="1"/>
      <c r="B20" s="3"/>
      <c r="C20" s="13"/>
      <c r="D20" s="4"/>
      <c r="E20" s="5"/>
      <c r="F20" s="6">
        <f t="shared" si="0"/>
        <v>4.8351648351648349</v>
      </c>
      <c r="G20" s="7">
        <f t="shared" si="1"/>
        <v>0</v>
      </c>
      <c r="H20" s="4"/>
      <c r="I20" s="5"/>
      <c r="J20" s="6">
        <f t="shared" si="2"/>
        <v>4.8351648351648349</v>
      </c>
      <c r="K20" s="7">
        <f t="shared" si="3"/>
        <v>0</v>
      </c>
      <c r="L20" s="4"/>
      <c r="M20" s="8">
        <f t="shared" si="4"/>
        <v>0</v>
      </c>
      <c r="N20" s="9">
        <f t="shared" si="5"/>
        <v>0</v>
      </c>
      <c r="O20" s="10">
        <f t="shared" si="6"/>
        <v>4.1098901098901095</v>
      </c>
      <c r="P20" s="10">
        <f t="shared" si="7"/>
        <v>4.3516483516483513</v>
      </c>
      <c r="Q20" s="10">
        <f t="shared" si="8"/>
        <v>4.5934065934065931</v>
      </c>
      <c r="R20" s="8">
        <f t="shared" si="9"/>
        <v>0</v>
      </c>
      <c r="S20" s="12" t="str">
        <f t="shared" si="10"/>
        <v xml:space="preserve"> </v>
      </c>
      <c r="T20" s="1"/>
      <c r="U20" s="1"/>
      <c r="V20" s="1"/>
      <c r="W20" s="1"/>
      <c r="X20" s="1"/>
      <c r="Y20" s="1"/>
      <c r="Z20" s="1"/>
      <c r="AA20" s="1"/>
    </row>
    <row r="21" spans="1:27" ht="20.25">
      <c r="A21" s="1"/>
      <c r="B21" s="3"/>
      <c r="C21" s="13"/>
      <c r="D21" s="14"/>
      <c r="E21" s="15"/>
      <c r="F21" s="6">
        <f t="shared" si="0"/>
        <v>4.8351648351648349</v>
      </c>
      <c r="G21" s="7">
        <f t="shared" si="1"/>
        <v>0</v>
      </c>
      <c r="H21" s="14"/>
      <c r="I21" s="15"/>
      <c r="J21" s="6">
        <f t="shared" si="2"/>
        <v>4.8351648351648349</v>
      </c>
      <c r="K21" s="7">
        <f t="shared" si="3"/>
        <v>0</v>
      </c>
      <c r="L21" s="14"/>
      <c r="M21" s="8">
        <f t="shared" si="4"/>
        <v>0</v>
      </c>
      <c r="N21" s="9">
        <f t="shared" si="5"/>
        <v>0</v>
      </c>
      <c r="O21" s="10">
        <f t="shared" si="6"/>
        <v>4.1098901098901095</v>
      </c>
      <c r="P21" s="10">
        <f t="shared" si="7"/>
        <v>4.3516483516483513</v>
      </c>
      <c r="Q21" s="10">
        <f t="shared" si="8"/>
        <v>4.5934065934065931</v>
      </c>
      <c r="R21" s="8">
        <f t="shared" si="9"/>
        <v>0</v>
      </c>
      <c r="S21" s="12" t="str">
        <f t="shared" si="10"/>
        <v xml:space="preserve"> </v>
      </c>
      <c r="T21" s="1"/>
      <c r="U21" s="1"/>
      <c r="V21" s="1"/>
      <c r="W21" s="1"/>
      <c r="X21" s="1"/>
      <c r="Y21" s="1"/>
      <c r="Z21" s="1"/>
      <c r="AA21" s="1"/>
    </row>
    <row r="22" spans="1:27" ht="20.25">
      <c r="A22" s="1"/>
      <c r="B22" s="3"/>
      <c r="C22" s="13"/>
      <c r="D22" s="14"/>
      <c r="E22" s="15"/>
      <c r="F22" s="6">
        <f t="shared" si="0"/>
        <v>4.8351648351648349</v>
      </c>
      <c r="G22" s="7">
        <f t="shared" si="1"/>
        <v>0</v>
      </c>
      <c r="H22" s="14"/>
      <c r="I22" s="15"/>
      <c r="J22" s="6">
        <f t="shared" si="2"/>
        <v>4.8351648351648349</v>
      </c>
      <c r="K22" s="7">
        <f t="shared" si="3"/>
        <v>0</v>
      </c>
      <c r="L22" s="14"/>
      <c r="M22" s="8">
        <f t="shared" si="4"/>
        <v>0</v>
      </c>
      <c r="N22" s="9">
        <f t="shared" si="5"/>
        <v>0</v>
      </c>
      <c r="O22" s="10">
        <f t="shared" si="6"/>
        <v>4.1098901098901095</v>
      </c>
      <c r="P22" s="10">
        <f t="shared" si="7"/>
        <v>4.3516483516483513</v>
      </c>
      <c r="Q22" s="10">
        <f t="shared" si="8"/>
        <v>4.5934065934065931</v>
      </c>
      <c r="R22" s="8">
        <f t="shared" si="9"/>
        <v>0</v>
      </c>
      <c r="S22" s="12" t="str">
        <f t="shared" si="10"/>
        <v xml:space="preserve"> </v>
      </c>
      <c r="T22" s="1"/>
      <c r="U22" s="1"/>
      <c r="V22" s="1"/>
      <c r="W22" s="1"/>
      <c r="X22" s="1"/>
      <c r="Y22" s="1"/>
      <c r="Z22" s="1"/>
      <c r="AA22" s="1"/>
    </row>
    <row r="23" spans="1:27" ht="20.25">
      <c r="A23" s="1"/>
      <c r="B23" s="3"/>
      <c r="C23" s="13"/>
      <c r="D23" s="14"/>
      <c r="E23" s="15"/>
      <c r="F23" s="6">
        <f t="shared" si="0"/>
        <v>4.8351648351648349</v>
      </c>
      <c r="G23" s="7">
        <f t="shared" si="1"/>
        <v>0</v>
      </c>
      <c r="H23" s="14"/>
      <c r="I23" s="15"/>
      <c r="J23" s="6">
        <f t="shared" si="2"/>
        <v>4.8351648351648349</v>
      </c>
      <c r="K23" s="7">
        <f t="shared" si="3"/>
        <v>0</v>
      </c>
      <c r="L23" s="14"/>
      <c r="M23" s="8">
        <f t="shared" si="4"/>
        <v>0</v>
      </c>
      <c r="N23" s="9">
        <f t="shared" si="5"/>
        <v>0</v>
      </c>
      <c r="O23" s="10">
        <f t="shared" si="6"/>
        <v>4.1098901098901095</v>
      </c>
      <c r="P23" s="10">
        <f t="shared" si="7"/>
        <v>4.3516483516483513</v>
      </c>
      <c r="Q23" s="10">
        <f t="shared" si="8"/>
        <v>4.5934065934065931</v>
      </c>
      <c r="R23" s="8">
        <f t="shared" si="9"/>
        <v>0</v>
      </c>
      <c r="S23" s="12" t="str">
        <f t="shared" si="10"/>
        <v xml:space="preserve"> </v>
      </c>
      <c r="T23" s="1"/>
      <c r="U23" s="1"/>
      <c r="V23" s="1"/>
      <c r="W23" s="1"/>
      <c r="X23" s="1"/>
      <c r="Y23" s="1"/>
      <c r="Z23" s="1"/>
      <c r="AA23" s="1"/>
    </row>
    <row r="24" spans="1:27" ht="20.25">
      <c r="A24" s="1"/>
      <c r="B24" s="3"/>
      <c r="C24" s="13"/>
      <c r="D24" s="14"/>
      <c r="E24" s="15"/>
      <c r="F24" s="6">
        <f t="shared" si="0"/>
        <v>4.8351648351648349</v>
      </c>
      <c r="G24" s="7">
        <f t="shared" si="1"/>
        <v>0</v>
      </c>
      <c r="H24" s="14"/>
      <c r="I24" s="15"/>
      <c r="J24" s="6">
        <f t="shared" si="2"/>
        <v>4.8351648351648349</v>
      </c>
      <c r="K24" s="7">
        <f t="shared" si="3"/>
        <v>0</v>
      </c>
      <c r="L24" s="14"/>
      <c r="M24" s="8">
        <f t="shared" si="4"/>
        <v>0</v>
      </c>
      <c r="N24" s="9">
        <f t="shared" si="5"/>
        <v>0</v>
      </c>
      <c r="O24" s="10">
        <f t="shared" si="6"/>
        <v>4.1098901098901095</v>
      </c>
      <c r="P24" s="10">
        <f t="shared" si="7"/>
        <v>4.3516483516483513</v>
      </c>
      <c r="Q24" s="10">
        <f t="shared" si="8"/>
        <v>4.5934065934065931</v>
      </c>
      <c r="R24" s="8">
        <f t="shared" si="9"/>
        <v>0</v>
      </c>
      <c r="S24" s="12" t="str">
        <f t="shared" si="10"/>
        <v xml:space="preserve"> </v>
      </c>
      <c r="T24" s="1"/>
      <c r="U24" s="1"/>
      <c r="V24" s="1"/>
      <c r="W24" s="1"/>
      <c r="X24" s="1"/>
      <c r="Y24" s="1"/>
      <c r="Z24" s="1"/>
      <c r="AA24" s="1"/>
    </row>
    <row r="25" spans="1:27" ht="20.25">
      <c r="A25" s="1"/>
      <c r="B25" s="3"/>
      <c r="C25" s="3"/>
      <c r="D25" s="4"/>
      <c r="E25" s="5"/>
      <c r="F25" s="6">
        <f t="shared" si="0"/>
        <v>4.8351648351648349</v>
      </c>
      <c r="G25" s="7">
        <f t="shared" si="1"/>
        <v>0</v>
      </c>
      <c r="H25" s="4"/>
      <c r="I25" s="5"/>
      <c r="J25" s="6">
        <f t="shared" si="2"/>
        <v>4.8351648351648349</v>
      </c>
      <c r="K25" s="7">
        <f t="shared" si="3"/>
        <v>0</v>
      </c>
      <c r="L25" s="4"/>
      <c r="M25" s="8">
        <f t="shared" si="4"/>
        <v>0</v>
      </c>
      <c r="N25" s="9">
        <f t="shared" si="5"/>
        <v>0</v>
      </c>
      <c r="O25" s="10">
        <f t="shared" si="6"/>
        <v>4.1098901098901095</v>
      </c>
      <c r="P25" s="10">
        <f t="shared" si="7"/>
        <v>4.3516483516483513</v>
      </c>
      <c r="Q25" s="10">
        <f t="shared" si="8"/>
        <v>4.5934065934065931</v>
      </c>
      <c r="R25" s="8">
        <f t="shared" si="9"/>
        <v>0</v>
      </c>
      <c r="S25" s="12" t="str">
        <f t="shared" si="10"/>
        <v xml:space="preserve"> </v>
      </c>
      <c r="T25" s="1"/>
      <c r="U25" s="1"/>
      <c r="V25" s="1"/>
      <c r="W25" s="1"/>
      <c r="X25" s="1"/>
      <c r="Y25" s="1"/>
      <c r="Z25" s="1"/>
      <c r="AA25" s="1"/>
    </row>
    <row r="26" spans="1:27" ht="20.25">
      <c r="A26" s="1"/>
      <c r="B26" s="3"/>
      <c r="C26" s="3"/>
      <c r="D26" s="4"/>
      <c r="E26" s="5"/>
      <c r="F26" s="6">
        <f t="shared" si="0"/>
        <v>4.8351648351648349</v>
      </c>
      <c r="G26" s="7">
        <f t="shared" si="1"/>
        <v>0</v>
      </c>
      <c r="H26" s="4"/>
      <c r="I26" s="5"/>
      <c r="J26" s="6">
        <f t="shared" si="2"/>
        <v>4.8351648351648349</v>
      </c>
      <c r="K26" s="7">
        <f t="shared" si="3"/>
        <v>0</v>
      </c>
      <c r="L26" s="4"/>
      <c r="M26" s="8">
        <f t="shared" si="4"/>
        <v>0</v>
      </c>
      <c r="N26" s="9">
        <f t="shared" si="5"/>
        <v>0</v>
      </c>
      <c r="O26" s="10">
        <f t="shared" si="6"/>
        <v>4.1098901098901095</v>
      </c>
      <c r="P26" s="10">
        <f t="shared" si="7"/>
        <v>4.3516483516483513</v>
      </c>
      <c r="Q26" s="10">
        <f t="shared" si="8"/>
        <v>4.5934065934065931</v>
      </c>
      <c r="R26" s="8">
        <f t="shared" si="9"/>
        <v>0</v>
      </c>
      <c r="S26" s="12" t="str">
        <f t="shared" si="10"/>
        <v xml:space="preserve"> </v>
      </c>
      <c r="T26" s="1"/>
      <c r="U26" s="1"/>
      <c r="V26" s="1"/>
      <c r="W26" s="1"/>
      <c r="X26" s="1"/>
      <c r="Y26" s="1"/>
      <c r="Z26" s="1"/>
      <c r="AA26" s="1"/>
    </row>
    <row r="27" spans="1:27" ht="20.25">
      <c r="A27" s="1"/>
      <c r="B27" s="3"/>
      <c r="C27" s="13"/>
      <c r="D27" s="4"/>
      <c r="E27" s="5"/>
      <c r="F27" s="6">
        <f t="shared" si="0"/>
        <v>4.8351648351648349</v>
      </c>
      <c r="G27" s="7">
        <f t="shared" si="1"/>
        <v>0</v>
      </c>
      <c r="H27" s="4"/>
      <c r="I27" s="5"/>
      <c r="J27" s="6">
        <f t="shared" si="2"/>
        <v>4.8351648351648349</v>
      </c>
      <c r="K27" s="7">
        <f t="shared" si="3"/>
        <v>0</v>
      </c>
      <c r="L27" s="4"/>
      <c r="M27" s="8">
        <f t="shared" si="4"/>
        <v>0</v>
      </c>
      <c r="N27" s="9">
        <f t="shared" si="5"/>
        <v>0</v>
      </c>
      <c r="O27" s="10">
        <f t="shared" si="6"/>
        <v>4.1098901098901095</v>
      </c>
      <c r="P27" s="10">
        <f t="shared" si="7"/>
        <v>4.3516483516483513</v>
      </c>
      <c r="Q27" s="10">
        <f t="shared" si="8"/>
        <v>4.5934065934065931</v>
      </c>
      <c r="R27" s="8">
        <f t="shared" si="9"/>
        <v>0</v>
      </c>
      <c r="S27" s="12" t="str">
        <f t="shared" si="10"/>
        <v xml:space="preserve"> </v>
      </c>
      <c r="T27" s="1"/>
      <c r="U27" s="1"/>
      <c r="V27" s="1"/>
      <c r="W27" s="1"/>
      <c r="X27" s="1"/>
      <c r="Y27" s="1"/>
      <c r="Z27" s="1"/>
      <c r="AA27" s="1"/>
    </row>
    <row r="28" spans="1:27" ht="20.25">
      <c r="A28" s="1"/>
      <c r="B28" s="3"/>
      <c r="C28" s="13"/>
      <c r="D28" s="4"/>
      <c r="E28" s="5"/>
      <c r="F28" s="6">
        <f t="shared" si="0"/>
        <v>4.8351648351648349</v>
      </c>
      <c r="G28" s="7">
        <f t="shared" si="1"/>
        <v>0</v>
      </c>
      <c r="H28" s="4"/>
      <c r="I28" s="5"/>
      <c r="J28" s="6">
        <f t="shared" si="2"/>
        <v>4.8351648351648349</v>
      </c>
      <c r="K28" s="7">
        <f t="shared" si="3"/>
        <v>0</v>
      </c>
      <c r="L28" s="4"/>
      <c r="M28" s="8">
        <f t="shared" si="4"/>
        <v>0</v>
      </c>
      <c r="N28" s="9">
        <f t="shared" si="5"/>
        <v>0</v>
      </c>
      <c r="O28" s="10">
        <f t="shared" si="6"/>
        <v>4.1098901098901095</v>
      </c>
      <c r="P28" s="10">
        <f t="shared" si="7"/>
        <v>4.3516483516483513</v>
      </c>
      <c r="Q28" s="10">
        <f t="shared" si="8"/>
        <v>4.5934065934065931</v>
      </c>
      <c r="R28" s="8">
        <f t="shared" si="9"/>
        <v>0</v>
      </c>
      <c r="S28" s="12" t="str">
        <f t="shared" si="10"/>
        <v xml:space="preserve"> </v>
      </c>
      <c r="T28" s="1"/>
      <c r="U28" s="1"/>
      <c r="V28" s="1"/>
      <c r="W28" s="1"/>
      <c r="X28" s="1"/>
      <c r="Y28" s="1"/>
      <c r="Z28" s="1"/>
      <c r="AA28" s="1"/>
    </row>
    <row r="29" spans="1:27" ht="20.25">
      <c r="A29" s="1"/>
      <c r="B29" s="3"/>
      <c r="C29" s="13"/>
      <c r="D29" s="4"/>
      <c r="E29" s="5"/>
      <c r="F29" s="6">
        <f t="shared" si="0"/>
        <v>4.8351648351648349</v>
      </c>
      <c r="G29" s="7">
        <f t="shared" si="1"/>
        <v>0</v>
      </c>
      <c r="H29" s="4"/>
      <c r="I29" s="5"/>
      <c r="J29" s="6">
        <f t="shared" si="2"/>
        <v>4.8351648351648349</v>
      </c>
      <c r="K29" s="7">
        <f t="shared" si="3"/>
        <v>0</v>
      </c>
      <c r="L29" s="4"/>
      <c r="M29" s="8">
        <f t="shared" si="4"/>
        <v>0</v>
      </c>
      <c r="N29" s="9">
        <f t="shared" si="5"/>
        <v>0</v>
      </c>
      <c r="O29" s="10">
        <f t="shared" si="6"/>
        <v>4.1098901098901095</v>
      </c>
      <c r="P29" s="10">
        <f t="shared" si="7"/>
        <v>4.3516483516483513</v>
      </c>
      <c r="Q29" s="10">
        <f t="shared" si="8"/>
        <v>4.5934065934065931</v>
      </c>
      <c r="R29" s="8">
        <f t="shared" si="9"/>
        <v>0</v>
      </c>
      <c r="S29" s="12" t="str">
        <f t="shared" si="10"/>
        <v xml:space="preserve"> </v>
      </c>
      <c r="T29" s="1"/>
      <c r="U29" s="1"/>
      <c r="V29" s="1"/>
      <c r="W29" s="1"/>
      <c r="X29" s="1"/>
      <c r="Y29" s="1"/>
      <c r="Z29" s="1"/>
      <c r="AA29" s="1"/>
    </row>
    <row r="30" spans="1:27" ht="20.25">
      <c r="A30" s="1"/>
      <c r="B30" s="3"/>
      <c r="C30" s="13"/>
      <c r="D30" s="4"/>
      <c r="E30" s="5"/>
      <c r="F30" s="6">
        <f t="shared" si="0"/>
        <v>4.8351648351648349</v>
      </c>
      <c r="G30" s="7">
        <f t="shared" si="1"/>
        <v>0</v>
      </c>
      <c r="H30" s="4"/>
      <c r="I30" s="5"/>
      <c r="J30" s="6">
        <f t="shared" si="2"/>
        <v>4.8351648351648349</v>
      </c>
      <c r="K30" s="7">
        <f t="shared" si="3"/>
        <v>0</v>
      </c>
      <c r="L30" s="4"/>
      <c r="M30" s="8">
        <f t="shared" si="4"/>
        <v>0</v>
      </c>
      <c r="N30" s="9">
        <f t="shared" si="5"/>
        <v>0</v>
      </c>
      <c r="O30" s="10">
        <f t="shared" si="6"/>
        <v>4.1098901098901095</v>
      </c>
      <c r="P30" s="10">
        <f t="shared" si="7"/>
        <v>4.3516483516483513</v>
      </c>
      <c r="Q30" s="10">
        <f t="shared" si="8"/>
        <v>4.5934065934065931</v>
      </c>
      <c r="R30" s="8">
        <f t="shared" si="9"/>
        <v>0</v>
      </c>
      <c r="S30" s="12" t="str">
        <f t="shared" si="10"/>
        <v xml:space="preserve"> </v>
      </c>
      <c r="T30" s="1"/>
      <c r="U30" s="1"/>
      <c r="V30" s="1"/>
      <c r="W30" s="1"/>
      <c r="X30" s="1"/>
      <c r="Y30" s="1"/>
      <c r="Z30" s="1"/>
      <c r="AA30" s="1"/>
    </row>
    <row r="31" spans="1:27" ht="20.25">
      <c r="A31" s="1"/>
      <c r="B31" s="3"/>
      <c r="C31" s="13"/>
      <c r="D31" s="4"/>
      <c r="E31" s="5"/>
      <c r="F31" s="6">
        <f t="shared" si="0"/>
        <v>4.8351648351648349</v>
      </c>
      <c r="G31" s="7">
        <f t="shared" si="1"/>
        <v>0</v>
      </c>
      <c r="H31" s="4"/>
      <c r="I31" s="5"/>
      <c r="J31" s="6">
        <f t="shared" si="2"/>
        <v>4.8351648351648349</v>
      </c>
      <c r="K31" s="7">
        <f t="shared" si="3"/>
        <v>0</v>
      </c>
      <c r="L31" s="4"/>
      <c r="M31" s="8">
        <f t="shared" si="4"/>
        <v>0</v>
      </c>
      <c r="N31" s="9">
        <f t="shared" si="5"/>
        <v>0</v>
      </c>
      <c r="O31" s="10">
        <f t="shared" si="6"/>
        <v>4.1098901098901095</v>
      </c>
      <c r="P31" s="10">
        <f t="shared" si="7"/>
        <v>4.3516483516483513</v>
      </c>
      <c r="Q31" s="10">
        <f t="shared" si="8"/>
        <v>4.5934065934065931</v>
      </c>
      <c r="R31" s="8">
        <f t="shared" si="9"/>
        <v>0</v>
      </c>
      <c r="S31" s="12" t="str">
        <f t="shared" si="10"/>
        <v xml:space="preserve"> </v>
      </c>
      <c r="T31" s="1"/>
      <c r="U31" s="1"/>
      <c r="V31" s="1"/>
      <c r="W31" s="1"/>
      <c r="X31" s="1"/>
      <c r="Y31" s="1"/>
      <c r="Z31" s="1"/>
      <c r="AA31" s="1"/>
    </row>
    <row r="32" spans="1:27" ht="20.25">
      <c r="A32" s="1"/>
      <c r="B32" s="3"/>
      <c r="C32" s="13"/>
      <c r="D32" s="4"/>
      <c r="E32" s="5"/>
      <c r="F32" s="6">
        <f t="shared" si="0"/>
        <v>4.8351648351648349</v>
      </c>
      <c r="G32" s="7">
        <f t="shared" si="1"/>
        <v>0</v>
      </c>
      <c r="H32" s="4"/>
      <c r="I32" s="5"/>
      <c r="J32" s="6">
        <f t="shared" si="2"/>
        <v>4.8351648351648349</v>
      </c>
      <c r="K32" s="7">
        <f t="shared" si="3"/>
        <v>0</v>
      </c>
      <c r="L32" s="4"/>
      <c r="M32" s="8">
        <f t="shared" si="4"/>
        <v>0</v>
      </c>
      <c r="N32" s="9">
        <f t="shared" si="5"/>
        <v>0</v>
      </c>
      <c r="O32" s="10">
        <f t="shared" si="6"/>
        <v>4.1098901098901095</v>
      </c>
      <c r="P32" s="10">
        <f t="shared" si="7"/>
        <v>4.3516483516483513</v>
      </c>
      <c r="Q32" s="10">
        <f t="shared" si="8"/>
        <v>4.5934065934065931</v>
      </c>
      <c r="R32" s="8">
        <f t="shared" si="9"/>
        <v>0</v>
      </c>
      <c r="S32" s="12" t="str">
        <f t="shared" si="10"/>
        <v xml:space="preserve"> </v>
      </c>
      <c r="T32" s="1"/>
      <c r="U32" s="1"/>
      <c r="V32" s="1"/>
      <c r="W32" s="1"/>
      <c r="X32" s="1"/>
      <c r="Y32" s="1"/>
      <c r="Z32" s="1"/>
      <c r="AA32" s="1"/>
    </row>
    <row r="33" spans="1:27" ht="20.25">
      <c r="A33" s="1"/>
      <c r="B33" s="3"/>
      <c r="C33" s="13"/>
      <c r="D33" s="4"/>
      <c r="E33" s="5"/>
      <c r="F33" s="6">
        <f t="shared" si="0"/>
        <v>4.8351648351648349</v>
      </c>
      <c r="G33" s="7">
        <f t="shared" si="1"/>
        <v>0</v>
      </c>
      <c r="H33" s="4"/>
      <c r="I33" s="5"/>
      <c r="J33" s="6">
        <f t="shared" si="2"/>
        <v>4.8351648351648349</v>
      </c>
      <c r="K33" s="7">
        <f t="shared" si="3"/>
        <v>0</v>
      </c>
      <c r="L33" s="4"/>
      <c r="M33" s="8">
        <f t="shared" si="4"/>
        <v>0</v>
      </c>
      <c r="N33" s="9">
        <f t="shared" si="5"/>
        <v>0</v>
      </c>
      <c r="O33" s="10">
        <f t="shared" si="6"/>
        <v>4.1098901098901095</v>
      </c>
      <c r="P33" s="10">
        <f t="shared" si="7"/>
        <v>4.3516483516483513</v>
      </c>
      <c r="Q33" s="10">
        <f t="shared" si="8"/>
        <v>4.5934065934065931</v>
      </c>
      <c r="R33" s="8">
        <f t="shared" si="9"/>
        <v>0</v>
      </c>
      <c r="S33" s="12" t="str">
        <f t="shared" si="10"/>
        <v xml:space="preserve"> </v>
      </c>
      <c r="T33" s="1"/>
      <c r="U33" s="1"/>
      <c r="V33" s="1"/>
      <c r="W33" s="1"/>
      <c r="X33" s="1"/>
      <c r="Y33" s="1"/>
      <c r="Z33" s="1"/>
      <c r="AA33" s="1"/>
    </row>
    <row r="34" spans="1:27" ht="20.25">
      <c r="A34" s="1"/>
      <c r="B34" s="3"/>
      <c r="C34" s="13"/>
      <c r="D34" s="4"/>
      <c r="E34" s="5"/>
      <c r="F34" s="6">
        <f t="shared" si="0"/>
        <v>4.8351648351648349</v>
      </c>
      <c r="G34" s="7">
        <f t="shared" si="1"/>
        <v>0</v>
      </c>
      <c r="H34" s="4"/>
      <c r="I34" s="5"/>
      <c r="J34" s="6">
        <f t="shared" si="2"/>
        <v>4.8351648351648349</v>
      </c>
      <c r="K34" s="7">
        <f t="shared" si="3"/>
        <v>0</v>
      </c>
      <c r="L34" s="4"/>
      <c r="M34" s="8">
        <f t="shared" si="4"/>
        <v>0</v>
      </c>
      <c r="N34" s="9">
        <f t="shared" si="5"/>
        <v>0</v>
      </c>
      <c r="O34" s="10">
        <f t="shared" si="6"/>
        <v>4.1098901098901095</v>
      </c>
      <c r="P34" s="10">
        <f t="shared" si="7"/>
        <v>4.3516483516483513</v>
      </c>
      <c r="Q34" s="10">
        <f t="shared" si="8"/>
        <v>4.5934065934065931</v>
      </c>
      <c r="R34" s="8">
        <f t="shared" si="9"/>
        <v>0</v>
      </c>
      <c r="S34" s="12" t="str">
        <f t="shared" si="10"/>
        <v xml:space="preserve"> </v>
      </c>
      <c r="T34" s="1"/>
      <c r="U34" s="1"/>
      <c r="V34" s="1"/>
      <c r="W34" s="1"/>
      <c r="X34" s="1"/>
      <c r="Y34" s="1"/>
      <c r="Z34" s="1"/>
      <c r="AA34" s="1"/>
    </row>
    <row r="35" spans="1:27" ht="20.25">
      <c r="A35" s="1"/>
      <c r="B35" s="3"/>
      <c r="C35" s="13"/>
      <c r="D35" s="14"/>
      <c r="E35" s="15"/>
      <c r="F35" s="6">
        <f t="shared" ref="F35:F55" si="11">1320*(1+0.02*D35)^4/(D35+273)</f>
        <v>4.8351648351648349</v>
      </c>
      <c r="G35" s="7">
        <f t="shared" ref="G35:G55" si="12">SUM(F35*E35/100)</f>
        <v>0</v>
      </c>
      <c r="H35" s="14"/>
      <c r="I35" s="15"/>
      <c r="J35" s="6">
        <f t="shared" ref="J35:J55" si="13">1320*(1+0.02*H35)^4/(H35+273)</f>
        <v>4.8351648351648349</v>
      </c>
      <c r="K35" s="7">
        <f t="shared" ref="K35:K55" si="14">SUM(J35*I35/100)</f>
        <v>0</v>
      </c>
      <c r="L35" s="14"/>
      <c r="M35" s="8">
        <f t="shared" ref="M35:M55" si="15">SUM(G35-K35)</f>
        <v>0</v>
      </c>
      <c r="N35" s="9">
        <f t="shared" ref="N35:N55" si="16">SUM(-1*H35+D35)</f>
        <v>0</v>
      </c>
      <c r="O35" s="10">
        <f t="shared" ref="O35:O55" si="17">1320*(1+0.02*L35)^4/(L35+273)*0.85-G35</f>
        <v>4.1098901098901095</v>
      </c>
      <c r="P35" s="10">
        <f t="shared" ref="P35:P55" si="18">1320*(1+0.02*L35)^4/(L35+273)*0.9-G35</f>
        <v>4.3516483516483513</v>
      </c>
      <c r="Q35" s="10">
        <f t="shared" ref="Q35:Q55" si="19">1320*(1+0.02*L35)^4/(L35+273)*0.95-G35</f>
        <v>4.5934065934065931</v>
      </c>
      <c r="R35" s="8">
        <f t="shared" ref="R35:R55" si="20">IF(100*G35/(1320*(1+0.02*L35)^4/(L35+273))&gt;100,100,100*G35/(1320*(1+0.02*L35)^4/(L35+273)))</f>
        <v>0</v>
      </c>
      <c r="S35" s="12" t="str">
        <f t="shared" ref="S35:S55" si="21">IF(R35&lt;75," ","Mögelrisk")</f>
        <v xml:space="preserve"> </v>
      </c>
      <c r="T35" s="1"/>
      <c r="U35" s="1"/>
      <c r="V35" s="1"/>
      <c r="W35" s="1"/>
      <c r="X35" s="1"/>
      <c r="Y35" s="1"/>
      <c r="Z35" s="1"/>
      <c r="AA35" s="1"/>
    </row>
    <row r="36" spans="1:27" ht="20.25">
      <c r="A36" s="1"/>
      <c r="B36" s="3"/>
      <c r="C36" s="13"/>
      <c r="D36" s="14"/>
      <c r="E36" s="15"/>
      <c r="F36" s="6">
        <f t="shared" si="11"/>
        <v>4.8351648351648349</v>
      </c>
      <c r="G36" s="7">
        <f t="shared" si="12"/>
        <v>0</v>
      </c>
      <c r="H36" s="14"/>
      <c r="I36" s="15"/>
      <c r="J36" s="6">
        <f t="shared" si="13"/>
        <v>4.8351648351648349</v>
      </c>
      <c r="K36" s="7">
        <f t="shared" si="14"/>
        <v>0</v>
      </c>
      <c r="L36" s="14"/>
      <c r="M36" s="8">
        <f t="shared" si="15"/>
        <v>0</v>
      </c>
      <c r="N36" s="9">
        <f t="shared" si="16"/>
        <v>0</v>
      </c>
      <c r="O36" s="10">
        <f t="shared" si="17"/>
        <v>4.1098901098901095</v>
      </c>
      <c r="P36" s="10">
        <f t="shared" si="18"/>
        <v>4.3516483516483513</v>
      </c>
      <c r="Q36" s="10">
        <f t="shared" si="19"/>
        <v>4.5934065934065931</v>
      </c>
      <c r="R36" s="8">
        <f t="shared" si="20"/>
        <v>0</v>
      </c>
      <c r="S36" s="12" t="str">
        <f t="shared" si="21"/>
        <v xml:space="preserve"> </v>
      </c>
      <c r="T36" s="1"/>
      <c r="U36" s="1"/>
      <c r="V36" s="1"/>
      <c r="W36" s="1"/>
      <c r="X36" s="1"/>
      <c r="Y36" s="1"/>
      <c r="Z36" s="1"/>
      <c r="AA36" s="1"/>
    </row>
    <row r="37" spans="1:27" ht="20.25">
      <c r="A37" s="1"/>
      <c r="B37" s="3"/>
      <c r="C37" s="13"/>
      <c r="D37" s="14"/>
      <c r="E37" s="15"/>
      <c r="F37" s="6">
        <f t="shared" si="11"/>
        <v>4.8351648351648349</v>
      </c>
      <c r="G37" s="7">
        <f t="shared" si="12"/>
        <v>0</v>
      </c>
      <c r="H37" s="14"/>
      <c r="I37" s="15"/>
      <c r="J37" s="6">
        <f t="shared" si="13"/>
        <v>4.8351648351648349</v>
      </c>
      <c r="K37" s="7">
        <f t="shared" si="14"/>
        <v>0</v>
      </c>
      <c r="L37" s="14"/>
      <c r="M37" s="8">
        <f t="shared" si="15"/>
        <v>0</v>
      </c>
      <c r="N37" s="9">
        <f t="shared" si="16"/>
        <v>0</v>
      </c>
      <c r="O37" s="10">
        <f t="shared" si="17"/>
        <v>4.1098901098901095</v>
      </c>
      <c r="P37" s="10">
        <f t="shared" si="18"/>
        <v>4.3516483516483513</v>
      </c>
      <c r="Q37" s="10">
        <f t="shared" si="19"/>
        <v>4.5934065934065931</v>
      </c>
      <c r="R37" s="8">
        <f t="shared" si="20"/>
        <v>0</v>
      </c>
      <c r="S37" s="12" t="str">
        <f t="shared" si="21"/>
        <v xml:space="preserve"> </v>
      </c>
      <c r="T37" s="1"/>
      <c r="U37" s="1"/>
      <c r="V37" s="1"/>
      <c r="W37" s="1"/>
      <c r="X37" s="1"/>
      <c r="Y37" s="1"/>
      <c r="Z37" s="1"/>
      <c r="AA37" s="1"/>
    </row>
    <row r="38" spans="1:27" ht="20.25">
      <c r="A38" s="1"/>
      <c r="B38" s="3"/>
      <c r="C38" s="13"/>
      <c r="D38" s="14"/>
      <c r="E38" s="15"/>
      <c r="F38" s="6">
        <f t="shared" si="11"/>
        <v>4.8351648351648349</v>
      </c>
      <c r="G38" s="7">
        <f t="shared" si="12"/>
        <v>0</v>
      </c>
      <c r="H38" s="14"/>
      <c r="I38" s="15"/>
      <c r="J38" s="6">
        <f t="shared" si="13"/>
        <v>4.8351648351648349</v>
      </c>
      <c r="K38" s="7">
        <f t="shared" si="14"/>
        <v>0</v>
      </c>
      <c r="L38" s="14"/>
      <c r="M38" s="8">
        <f t="shared" si="15"/>
        <v>0</v>
      </c>
      <c r="N38" s="9">
        <f t="shared" si="16"/>
        <v>0</v>
      </c>
      <c r="O38" s="10">
        <f t="shared" si="17"/>
        <v>4.1098901098901095</v>
      </c>
      <c r="P38" s="10">
        <f t="shared" si="18"/>
        <v>4.3516483516483513</v>
      </c>
      <c r="Q38" s="10">
        <f t="shared" si="19"/>
        <v>4.5934065934065931</v>
      </c>
      <c r="R38" s="8">
        <f t="shared" si="20"/>
        <v>0</v>
      </c>
      <c r="S38" s="12" t="str">
        <f t="shared" si="21"/>
        <v xml:space="preserve"> </v>
      </c>
      <c r="T38" s="1"/>
      <c r="U38" s="1"/>
      <c r="V38" s="1"/>
      <c r="W38" s="1"/>
      <c r="X38" s="1"/>
      <c r="Y38" s="1"/>
      <c r="Z38" s="1"/>
      <c r="AA38" s="1"/>
    </row>
    <row r="39" spans="1:27" ht="20.25">
      <c r="A39" s="1"/>
      <c r="B39" s="3"/>
      <c r="C39" s="13"/>
      <c r="D39" s="14"/>
      <c r="E39" s="15"/>
      <c r="F39" s="6">
        <f t="shared" si="11"/>
        <v>4.8351648351648349</v>
      </c>
      <c r="G39" s="7">
        <f t="shared" si="12"/>
        <v>0</v>
      </c>
      <c r="H39" s="14"/>
      <c r="I39" s="15"/>
      <c r="J39" s="6">
        <f t="shared" si="13"/>
        <v>4.8351648351648349</v>
      </c>
      <c r="K39" s="7">
        <f t="shared" si="14"/>
        <v>0</v>
      </c>
      <c r="L39" s="14"/>
      <c r="M39" s="8">
        <f t="shared" si="15"/>
        <v>0</v>
      </c>
      <c r="N39" s="9">
        <f t="shared" si="16"/>
        <v>0</v>
      </c>
      <c r="O39" s="10">
        <f t="shared" si="17"/>
        <v>4.1098901098901095</v>
      </c>
      <c r="P39" s="10">
        <f t="shared" si="18"/>
        <v>4.3516483516483513</v>
      </c>
      <c r="Q39" s="10">
        <f t="shared" si="19"/>
        <v>4.5934065934065931</v>
      </c>
      <c r="R39" s="8">
        <f t="shared" si="20"/>
        <v>0</v>
      </c>
      <c r="S39" s="12" t="str">
        <f t="shared" si="21"/>
        <v xml:space="preserve"> </v>
      </c>
      <c r="T39" s="1"/>
      <c r="U39" s="1"/>
      <c r="V39" s="1"/>
      <c r="W39" s="1"/>
      <c r="X39" s="1"/>
      <c r="Y39" s="1"/>
      <c r="Z39" s="1"/>
      <c r="AA39" s="1"/>
    </row>
    <row r="40" spans="1:27" ht="20.25">
      <c r="A40" s="1"/>
      <c r="B40" s="3"/>
      <c r="C40" s="13"/>
      <c r="D40" s="14"/>
      <c r="E40" s="15"/>
      <c r="F40" s="6">
        <f t="shared" si="11"/>
        <v>4.8351648351648349</v>
      </c>
      <c r="G40" s="7">
        <f t="shared" si="12"/>
        <v>0</v>
      </c>
      <c r="H40" s="14"/>
      <c r="I40" s="15"/>
      <c r="J40" s="6">
        <f t="shared" si="13"/>
        <v>4.8351648351648349</v>
      </c>
      <c r="K40" s="7">
        <f t="shared" si="14"/>
        <v>0</v>
      </c>
      <c r="L40" s="14"/>
      <c r="M40" s="8">
        <f t="shared" si="15"/>
        <v>0</v>
      </c>
      <c r="N40" s="9">
        <f t="shared" si="16"/>
        <v>0</v>
      </c>
      <c r="O40" s="10">
        <f t="shared" si="17"/>
        <v>4.1098901098901095</v>
      </c>
      <c r="P40" s="10">
        <f t="shared" si="18"/>
        <v>4.3516483516483513</v>
      </c>
      <c r="Q40" s="10">
        <f t="shared" si="19"/>
        <v>4.5934065934065931</v>
      </c>
      <c r="R40" s="8">
        <f t="shared" si="20"/>
        <v>0</v>
      </c>
      <c r="S40" s="12" t="str">
        <f t="shared" si="21"/>
        <v xml:space="preserve"> </v>
      </c>
      <c r="T40" s="1"/>
      <c r="U40" s="1"/>
      <c r="V40" s="1"/>
      <c r="W40" s="1"/>
      <c r="X40" s="1"/>
      <c r="Y40" s="1"/>
      <c r="Z40" s="1"/>
      <c r="AA40" s="1"/>
    </row>
    <row r="41" spans="1:27" ht="20.25">
      <c r="A41" s="1"/>
      <c r="B41" s="3"/>
      <c r="C41" s="13"/>
      <c r="D41" s="14"/>
      <c r="E41" s="15"/>
      <c r="F41" s="6">
        <f t="shared" si="11"/>
        <v>4.8351648351648349</v>
      </c>
      <c r="G41" s="7">
        <f t="shared" si="12"/>
        <v>0</v>
      </c>
      <c r="H41" s="14"/>
      <c r="I41" s="15"/>
      <c r="J41" s="6">
        <f t="shared" si="13"/>
        <v>4.8351648351648349</v>
      </c>
      <c r="K41" s="7">
        <f t="shared" si="14"/>
        <v>0</v>
      </c>
      <c r="L41" s="14"/>
      <c r="M41" s="8">
        <f t="shared" si="15"/>
        <v>0</v>
      </c>
      <c r="N41" s="9">
        <f t="shared" si="16"/>
        <v>0</v>
      </c>
      <c r="O41" s="10">
        <f t="shared" si="17"/>
        <v>4.1098901098901095</v>
      </c>
      <c r="P41" s="10">
        <f t="shared" si="18"/>
        <v>4.3516483516483513</v>
      </c>
      <c r="Q41" s="10">
        <f t="shared" si="19"/>
        <v>4.5934065934065931</v>
      </c>
      <c r="R41" s="8">
        <f t="shared" si="20"/>
        <v>0</v>
      </c>
      <c r="S41" s="12" t="str">
        <f t="shared" si="21"/>
        <v xml:space="preserve"> </v>
      </c>
      <c r="T41" s="1"/>
      <c r="U41" s="1"/>
      <c r="V41" s="1"/>
      <c r="W41" s="1"/>
      <c r="X41" s="1"/>
      <c r="Y41" s="1"/>
      <c r="Z41" s="1"/>
      <c r="AA41" s="1"/>
    </row>
    <row r="42" spans="1:27" ht="20.25">
      <c r="A42" s="1"/>
      <c r="B42" s="3"/>
      <c r="C42" s="13"/>
      <c r="D42" s="14"/>
      <c r="E42" s="15"/>
      <c r="F42" s="6">
        <f t="shared" si="11"/>
        <v>4.8351648351648349</v>
      </c>
      <c r="G42" s="7">
        <f t="shared" si="12"/>
        <v>0</v>
      </c>
      <c r="H42" s="14"/>
      <c r="I42" s="15"/>
      <c r="J42" s="6">
        <f t="shared" si="13"/>
        <v>4.8351648351648349</v>
      </c>
      <c r="K42" s="7">
        <f t="shared" si="14"/>
        <v>0</v>
      </c>
      <c r="L42" s="14"/>
      <c r="M42" s="8">
        <f t="shared" si="15"/>
        <v>0</v>
      </c>
      <c r="N42" s="9">
        <f t="shared" si="16"/>
        <v>0</v>
      </c>
      <c r="O42" s="10">
        <f t="shared" si="17"/>
        <v>4.1098901098901095</v>
      </c>
      <c r="P42" s="10">
        <f t="shared" si="18"/>
        <v>4.3516483516483513</v>
      </c>
      <c r="Q42" s="10">
        <f t="shared" si="19"/>
        <v>4.5934065934065931</v>
      </c>
      <c r="R42" s="8">
        <f t="shared" si="20"/>
        <v>0</v>
      </c>
      <c r="S42" s="12" t="str">
        <f t="shared" si="21"/>
        <v xml:space="preserve"> </v>
      </c>
      <c r="T42" s="1"/>
      <c r="U42" s="1"/>
      <c r="V42" s="1"/>
      <c r="W42" s="1"/>
      <c r="X42" s="1"/>
      <c r="Y42" s="1"/>
      <c r="Z42" s="1"/>
      <c r="AA42" s="1"/>
    </row>
    <row r="43" spans="1:27" ht="20.25">
      <c r="A43" s="1"/>
      <c r="B43" s="3"/>
      <c r="C43" s="13"/>
      <c r="D43" s="14"/>
      <c r="E43" s="15"/>
      <c r="F43" s="6">
        <f t="shared" si="11"/>
        <v>4.8351648351648349</v>
      </c>
      <c r="G43" s="7">
        <f t="shared" si="12"/>
        <v>0</v>
      </c>
      <c r="H43" s="14"/>
      <c r="I43" s="15"/>
      <c r="J43" s="6">
        <f t="shared" si="13"/>
        <v>4.8351648351648349</v>
      </c>
      <c r="K43" s="7">
        <f t="shared" si="14"/>
        <v>0</v>
      </c>
      <c r="L43" s="14"/>
      <c r="M43" s="8">
        <f t="shared" si="15"/>
        <v>0</v>
      </c>
      <c r="N43" s="9">
        <f t="shared" si="16"/>
        <v>0</v>
      </c>
      <c r="O43" s="10">
        <f t="shared" si="17"/>
        <v>4.1098901098901095</v>
      </c>
      <c r="P43" s="10">
        <f t="shared" si="18"/>
        <v>4.3516483516483513</v>
      </c>
      <c r="Q43" s="10">
        <f t="shared" si="19"/>
        <v>4.5934065934065931</v>
      </c>
      <c r="R43" s="8">
        <f t="shared" si="20"/>
        <v>0</v>
      </c>
      <c r="S43" s="12" t="str">
        <f t="shared" si="21"/>
        <v xml:space="preserve"> </v>
      </c>
      <c r="T43" s="1"/>
      <c r="U43" s="1"/>
      <c r="V43" s="1"/>
      <c r="W43" s="1"/>
      <c r="X43" s="1"/>
      <c r="Y43" s="1"/>
      <c r="Z43" s="1"/>
      <c r="AA43" s="1"/>
    </row>
    <row r="44" spans="1:27" ht="20.25">
      <c r="A44" s="1"/>
      <c r="B44" s="3"/>
      <c r="C44" s="13"/>
      <c r="D44" s="14"/>
      <c r="E44" s="15"/>
      <c r="F44" s="6">
        <f t="shared" si="11"/>
        <v>4.8351648351648349</v>
      </c>
      <c r="G44" s="7">
        <f t="shared" si="12"/>
        <v>0</v>
      </c>
      <c r="H44" s="14"/>
      <c r="I44" s="15"/>
      <c r="J44" s="6">
        <f t="shared" si="13"/>
        <v>4.8351648351648349</v>
      </c>
      <c r="K44" s="7">
        <f t="shared" si="14"/>
        <v>0</v>
      </c>
      <c r="L44" s="14"/>
      <c r="M44" s="8">
        <f t="shared" si="15"/>
        <v>0</v>
      </c>
      <c r="N44" s="9">
        <f t="shared" si="16"/>
        <v>0</v>
      </c>
      <c r="O44" s="10">
        <f t="shared" si="17"/>
        <v>4.1098901098901095</v>
      </c>
      <c r="P44" s="10">
        <f t="shared" si="18"/>
        <v>4.3516483516483513</v>
      </c>
      <c r="Q44" s="10">
        <f t="shared" si="19"/>
        <v>4.5934065934065931</v>
      </c>
      <c r="R44" s="8">
        <f t="shared" si="20"/>
        <v>0</v>
      </c>
      <c r="S44" s="12" t="str">
        <f t="shared" si="21"/>
        <v xml:space="preserve"> </v>
      </c>
      <c r="T44" s="1"/>
      <c r="U44" s="1"/>
      <c r="V44" s="1"/>
      <c r="W44" s="1"/>
      <c r="X44" s="1"/>
      <c r="Y44" s="1"/>
      <c r="Z44" s="1"/>
      <c r="AA44" s="1"/>
    </row>
    <row r="45" spans="1:27" ht="20.25">
      <c r="A45" s="1"/>
      <c r="B45" s="3"/>
      <c r="C45" s="13"/>
      <c r="D45" s="14"/>
      <c r="E45" s="15"/>
      <c r="F45" s="6">
        <f t="shared" si="11"/>
        <v>4.8351648351648349</v>
      </c>
      <c r="G45" s="7">
        <f t="shared" si="12"/>
        <v>0</v>
      </c>
      <c r="H45" s="14"/>
      <c r="I45" s="15"/>
      <c r="J45" s="6">
        <f t="shared" si="13"/>
        <v>4.8351648351648349</v>
      </c>
      <c r="K45" s="7">
        <f t="shared" si="14"/>
        <v>0</v>
      </c>
      <c r="L45" s="14"/>
      <c r="M45" s="8">
        <f t="shared" si="15"/>
        <v>0</v>
      </c>
      <c r="N45" s="9">
        <f t="shared" si="16"/>
        <v>0</v>
      </c>
      <c r="O45" s="10">
        <f t="shared" si="17"/>
        <v>4.1098901098901095</v>
      </c>
      <c r="P45" s="10">
        <f t="shared" si="18"/>
        <v>4.3516483516483513</v>
      </c>
      <c r="Q45" s="10">
        <f t="shared" si="19"/>
        <v>4.5934065934065931</v>
      </c>
      <c r="R45" s="8">
        <f t="shared" si="20"/>
        <v>0</v>
      </c>
      <c r="S45" s="12" t="str">
        <f t="shared" si="21"/>
        <v xml:space="preserve"> </v>
      </c>
      <c r="T45" s="1"/>
      <c r="U45" s="1"/>
      <c r="V45" s="1"/>
      <c r="W45" s="1"/>
      <c r="X45" s="1"/>
      <c r="Y45" s="1"/>
      <c r="Z45" s="1"/>
      <c r="AA45" s="1"/>
    </row>
    <row r="46" spans="1:27" ht="20.25">
      <c r="A46" s="1"/>
      <c r="B46" s="3"/>
      <c r="C46" s="13"/>
      <c r="D46" s="14"/>
      <c r="E46" s="15"/>
      <c r="F46" s="6">
        <f t="shared" si="11"/>
        <v>4.8351648351648349</v>
      </c>
      <c r="G46" s="7">
        <f t="shared" si="12"/>
        <v>0</v>
      </c>
      <c r="H46" s="14"/>
      <c r="I46" s="15"/>
      <c r="J46" s="6">
        <f t="shared" si="13"/>
        <v>4.8351648351648349</v>
      </c>
      <c r="K46" s="7">
        <f t="shared" si="14"/>
        <v>0</v>
      </c>
      <c r="L46" s="14"/>
      <c r="M46" s="8">
        <f t="shared" si="15"/>
        <v>0</v>
      </c>
      <c r="N46" s="9">
        <f t="shared" si="16"/>
        <v>0</v>
      </c>
      <c r="O46" s="10">
        <f t="shared" si="17"/>
        <v>4.1098901098901095</v>
      </c>
      <c r="P46" s="10">
        <f t="shared" si="18"/>
        <v>4.3516483516483513</v>
      </c>
      <c r="Q46" s="10">
        <f t="shared" si="19"/>
        <v>4.5934065934065931</v>
      </c>
      <c r="R46" s="8">
        <f t="shared" si="20"/>
        <v>0</v>
      </c>
      <c r="S46" s="12" t="str">
        <f t="shared" si="21"/>
        <v xml:space="preserve"> </v>
      </c>
      <c r="T46" s="1"/>
      <c r="U46" s="1"/>
      <c r="V46" s="1"/>
      <c r="W46" s="1"/>
      <c r="X46" s="1"/>
      <c r="Y46" s="1"/>
      <c r="Z46" s="1"/>
      <c r="AA46" s="1"/>
    </row>
    <row r="47" spans="1:27" ht="20.25">
      <c r="A47" s="1"/>
      <c r="B47" s="3"/>
      <c r="C47" s="13"/>
      <c r="D47" s="14"/>
      <c r="E47" s="15"/>
      <c r="F47" s="6">
        <f t="shared" si="11"/>
        <v>4.8351648351648349</v>
      </c>
      <c r="G47" s="7">
        <f t="shared" si="12"/>
        <v>0</v>
      </c>
      <c r="H47" s="14"/>
      <c r="I47" s="15"/>
      <c r="J47" s="6">
        <f t="shared" si="13"/>
        <v>4.8351648351648349</v>
      </c>
      <c r="K47" s="7">
        <f t="shared" si="14"/>
        <v>0</v>
      </c>
      <c r="L47" s="14"/>
      <c r="M47" s="8">
        <f t="shared" si="15"/>
        <v>0</v>
      </c>
      <c r="N47" s="9">
        <f t="shared" si="16"/>
        <v>0</v>
      </c>
      <c r="O47" s="10">
        <f t="shared" si="17"/>
        <v>4.1098901098901095</v>
      </c>
      <c r="P47" s="10">
        <f t="shared" si="18"/>
        <v>4.3516483516483513</v>
      </c>
      <c r="Q47" s="10">
        <f t="shared" si="19"/>
        <v>4.5934065934065931</v>
      </c>
      <c r="R47" s="8">
        <f t="shared" si="20"/>
        <v>0</v>
      </c>
      <c r="S47" s="12" t="str">
        <f t="shared" si="21"/>
        <v xml:space="preserve"> </v>
      </c>
      <c r="T47" s="1"/>
      <c r="U47" s="1"/>
      <c r="V47" s="1"/>
      <c r="W47" s="1"/>
      <c r="X47" s="1"/>
      <c r="Y47" s="1"/>
      <c r="Z47" s="1"/>
      <c r="AA47" s="1"/>
    </row>
    <row r="48" spans="1:27" ht="20.25">
      <c r="A48" s="1"/>
      <c r="B48" s="3"/>
      <c r="C48" s="13"/>
      <c r="D48" s="14"/>
      <c r="E48" s="15"/>
      <c r="F48" s="6">
        <f t="shared" si="11"/>
        <v>4.8351648351648349</v>
      </c>
      <c r="G48" s="7">
        <f t="shared" si="12"/>
        <v>0</v>
      </c>
      <c r="H48" s="14"/>
      <c r="I48" s="15"/>
      <c r="J48" s="6">
        <f t="shared" si="13"/>
        <v>4.8351648351648349</v>
      </c>
      <c r="K48" s="7">
        <f t="shared" si="14"/>
        <v>0</v>
      </c>
      <c r="L48" s="14"/>
      <c r="M48" s="8">
        <f t="shared" si="15"/>
        <v>0</v>
      </c>
      <c r="N48" s="9">
        <f t="shared" si="16"/>
        <v>0</v>
      </c>
      <c r="O48" s="10">
        <f t="shared" si="17"/>
        <v>4.1098901098901095</v>
      </c>
      <c r="P48" s="10">
        <f t="shared" si="18"/>
        <v>4.3516483516483513</v>
      </c>
      <c r="Q48" s="10">
        <f t="shared" si="19"/>
        <v>4.5934065934065931</v>
      </c>
      <c r="R48" s="8">
        <f t="shared" si="20"/>
        <v>0</v>
      </c>
      <c r="S48" s="12" t="str">
        <f t="shared" si="21"/>
        <v xml:space="preserve"> </v>
      </c>
      <c r="T48" s="1"/>
      <c r="U48" s="1"/>
      <c r="V48" s="1"/>
      <c r="W48" s="1"/>
      <c r="X48" s="1"/>
      <c r="Y48" s="1"/>
      <c r="Z48" s="1"/>
      <c r="AA48" s="1"/>
    </row>
    <row r="49" spans="1:27" ht="20.25">
      <c r="A49" s="1"/>
      <c r="B49" s="3"/>
      <c r="C49" s="13"/>
      <c r="D49" s="14"/>
      <c r="E49" s="15"/>
      <c r="F49" s="6">
        <f t="shared" si="11"/>
        <v>4.8351648351648349</v>
      </c>
      <c r="G49" s="7">
        <f t="shared" si="12"/>
        <v>0</v>
      </c>
      <c r="H49" s="14"/>
      <c r="I49" s="15"/>
      <c r="J49" s="6">
        <f t="shared" si="13"/>
        <v>4.8351648351648349</v>
      </c>
      <c r="K49" s="7">
        <f t="shared" si="14"/>
        <v>0</v>
      </c>
      <c r="L49" s="14"/>
      <c r="M49" s="8">
        <f t="shared" si="15"/>
        <v>0</v>
      </c>
      <c r="N49" s="9">
        <f t="shared" si="16"/>
        <v>0</v>
      </c>
      <c r="O49" s="10">
        <f t="shared" si="17"/>
        <v>4.1098901098901095</v>
      </c>
      <c r="P49" s="10">
        <f t="shared" si="18"/>
        <v>4.3516483516483513</v>
      </c>
      <c r="Q49" s="10">
        <f t="shared" si="19"/>
        <v>4.5934065934065931</v>
      </c>
      <c r="R49" s="8">
        <f t="shared" si="20"/>
        <v>0</v>
      </c>
      <c r="S49" s="12" t="str">
        <f t="shared" si="21"/>
        <v xml:space="preserve"> </v>
      </c>
      <c r="T49" s="1"/>
      <c r="U49" s="1"/>
      <c r="V49" s="1"/>
      <c r="W49" s="1"/>
      <c r="X49" s="1"/>
      <c r="Y49" s="1"/>
      <c r="Z49" s="1"/>
      <c r="AA49" s="1"/>
    </row>
    <row r="50" spans="1:27" ht="20.25">
      <c r="A50" s="1"/>
      <c r="B50" s="3"/>
      <c r="C50" s="13"/>
      <c r="D50" s="14"/>
      <c r="E50" s="15"/>
      <c r="F50" s="6">
        <f t="shared" si="11"/>
        <v>4.8351648351648349</v>
      </c>
      <c r="G50" s="7">
        <f t="shared" si="12"/>
        <v>0</v>
      </c>
      <c r="H50" s="14"/>
      <c r="I50" s="15"/>
      <c r="J50" s="6">
        <f t="shared" si="13"/>
        <v>4.8351648351648349</v>
      </c>
      <c r="K50" s="7">
        <f t="shared" si="14"/>
        <v>0</v>
      </c>
      <c r="L50" s="14"/>
      <c r="M50" s="8">
        <f t="shared" si="15"/>
        <v>0</v>
      </c>
      <c r="N50" s="9">
        <f t="shared" si="16"/>
        <v>0</v>
      </c>
      <c r="O50" s="10">
        <f t="shared" si="17"/>
        <v>4.1098901098901095</v>
      </c>
      <c r="P50" s="10">
        <f t="shared" si="18"/>
        <v>4.3516483516483513</v>
      </c>
      <c r="Q50" s="10">
        <f t="shared" si="19"/>
        <v>4.5934065934065931</v>
      </c>
      <c r="R50" s="8">
        <f t="shared" si="20"/>
        <v>0</v>
      </c>
      <c r="S50" s="12" t="str">
        <f t="shared" si="21"/>
        <v xml:space="preserve"> </v>
      </c>
      <c r="T50" s="1"/>
      <c r="U50" s="1"/>
      <c r="V50" s="1"/>
      <c r="W50" s="1"/>
      <c r="X50" s="1"/>
      <c r="Y50" s="1"/>
      <c r="Z50" s="1"/>
      <c r="AA50" s="1"/>
    </row>
    <row r="51" spans="1:27" ht="20.25">
      <c r="A51" s="1"/>
      <c r="B51" s="3"/>
      <c r="C51" s="13"/>
      <c r="D51" s="14"/>
      <c r="E51" s="15"/>
      <c r="F51" s="6">
        <f t="shared" si="11"/>
        <v>4.8351648351648349</v>
      </c>
      <c r="G51" s="7">
        <f t="shared" si="12"/>
        <v>0</v>
      </c>
      <c r="H51" s="14"/>
      <c r="I51" s="15"/>
      <c r="J51" s="6">
        <f t="shared" si="13"/>
        <v>4.8351648351648349</v>
      </c>
      <c r="K51" s="7">
        <f t="shared" si="14"/>
        <v>0</v>
      </c>
      <c r="L51" s="14"/>
      <c r="M51" s="8">
        <f t="shared" si="15"/>
        <v>0</v>
      </c>
      <c r="N51" s="9">
        <f t="shared" si="16"/>
        <v>0</v>
      </c>
      <c r="O51" s="10">
        <f t="shared" si="17"/>
        <v>4.1098901098901095</v>
      </c>
      <c r="P51" s="10">
        <f t="shared" si="18"/>
        <v>4.3516483516483513</v>
      </c>
      <c r="Q51" s="10">
        <f t="shared" si="19"/>
        <v>4.5934065934065931</v>
      </c>
      <c r="R51" s="8">
        <f t="shared" si="20"/>
        <v>0</v>
      </c>
      <c r="S51" s="12" t="str">
        <f t="shared" si="21"/>
        <v xml:space="preserve"> </v>
      </c>
      <c r="T51" s="1"/>
      <c r="U51" s="1"/>
      <c r="V51" s="1"/>
      <c r="W51" s="1"/>
      <c r="X51" s="1"/>
      <c r="Y51" s="1"/>
      <c r="Z51" s="1"/>
      <c r="AA51" s="1"/>
    </row>
    <row r="52" spans="1:27" ht="20.25">
      <c r="A52" s="1"/>
      <c r="B52" s="3"/>
      <c r="C52" s="13"/>
      <c r="D52" s="14"/>
      <c r="E52" s="15"/>
      <c r="F52" s="6">
        <f t="shared" si="11"/>
        <v>4.8351648351648349</v>
      </c>
      <c r="G52" s="7">
        <f t="shared" si="12"/>
        <v>0</v>
      </c>
      <c r="H52" s="14"/>
      <c r="I52" s="15"/>
      <c r="J52" s="6">
        <f t="shared" si="13"/>
        <v>4.8351648351648349</v>
      </c>
      <c r="K52" s="7">
        <f t="shared" si="14"/>
        <v>0</v>
      </c>
      <c r="L52" s="14"/>
      <c r="M52" s="8">
        <f t="shared" si="15"/>
        <v>0</v>
      </c>
      <c r="N52" s="9">
        <f t="shared" si="16"/>
        <v>0</v>
      </c>
      <c r="O52" s="10">
        <f t="shared" si="17"/>
        <v>4.1098901098901095</v>
      </c>
      <c r="P52" s="10">
        <f t="shared" si="18"/>
        <v>4.3516483516483513</v>
      </c>
      <c r="Q52" s="10">
        <f t="shared" si="19"/>
        <v>4.5934065934065931</v>
      </c>
      <c r="R52" s="8">
        <f t="shared" si="20"/>
        <v>0</v>
      </c>
      <c r="S52" s="12" t="str">
        <f t="shared" si="21"/>
        <v xml:space="preserve"> </v>
      </c>
      <c r="T52" s="1"/>
      <c r="U52" s="1"/>
      <c r="V52" s="1"/>
      <c r="W52" s="1"/>
      <c r="X52" s="1"/>
      <c r="Y52" s="1"/>
      <c r="Z52" s="1"/>
      <c r="AA52" s="1"/>
    </row>
    <row r="53" spans="1:27" ht="20.25">
      <c r="A53" s="1"/>
      <c r="B53" s="3"/>
      <c r="C53" s="13"/>
      <c r="D53" s="14"/>
      <c r="E53" s="15"/>
      <c r="F53" s="6">
        <f t="shared" si="11"/>
        <v>4.8351648351648349</v>
      </c>
      <c r="G53" s="7">
        <f t="shared" si="12"/>
        <v>0</v>
      </c>
      <c r="H53" s="14"/>
      <c r="I53" s="15"/>
      <c r="J53" s="6">
        <f t="shared" si="13"/>
        <v>4.8351648351648349</v>
      </c>
      <c r="K53" s="7">
        <f t="shared" si="14"/>
        <v>0</v>
      </c>
      <c r="L53" s="14"/>
      <c r="M53" s="8">
        <f t="shared" si="15"/>
        <v>0</v>
      </c>
      <c r="N53" s="9">
        <f t="shared" si="16"/>
        <v>0</v>
      </c>
      <c r="O53" s="10">
        <f t="shared" si="17"/>
        <v>4.1098901098901095</v>
      </c>
      <c r="P53" s="10">
        <f t="shared" si="18"/>
        <v>4.3516483516483513</v>
      </c>
      <c r="Q53" s="10">
        <f t="shared" si="19"/>
        <v>4.5934065934065931</v>
      </c>
      <c r="R53" s="8">
        <f t="shared" si="20"/>
        <v>0</v>
      </c>
      <c r="S53" s="12" t="str">
        <f t="shared" si="21"/>
        <v xml:space="preserve"> </v>
      </c>
      <c r="T53" s="1"/>
      <c r="U53" s="1"/>
      <c r="V53" s="1"/>
      <c r="W53" s="1"/>
      <c r="X53" s="1"/>
      <c r="Y53" s="1"/>
      <c r="Z53" s="1"/>
      <c r="AA53" s="1"/>
    </row>
    <row r="54" spans="1:27" ht="20.25">
      <c r="A54" s="1"/>
      <c r="B54" s="3"/>
      <c r="C54" s="13"/>
      <c r="D54" s="14"/>
      <c r="E54" s="15"/>
      <c r="F54" s="6">
        <f t="shared" si="11"/>
        <v>4.8351648351648349</v>
      </c>
      <c r="G54" s="7">
        <f t="shared" si="12"/>
        <v>0</v>
      </c>
      <c r="H54" s="14"/>
      <c r="I54" s="15"/>
      <c r="J54" s="6">
        <f t="shared" si="13"/>
        <v>4.8351648351648349</v>
      </c>
      <c r="K54" s="7">
        <f t="shared" si="14"/>
        <v>0</v>
      </c>
      <c r="L54" s="14"/>
      <c r="M54" s="8">
        <f t="shared" si="15"/>
        <v>0</v>
      </c>
      <c r="N54" s="9">
        <f t="shared" si="16"/>
        <v>0</v>
      </c>
      <c r="O54" s="10">
        <f t="shared" si="17"/>
        <v>4.1098901098901095</v>
      </c>
      <c r="P54" s="10">
        <f t="shared" si="18"/>
        <v>4.3516483516483513</v>
      </c>
      <c r="Q54" s="10">
        <f t="shared" si="19"/>
        <v>4.5934065934065931</v>
      </c>
      <c r="R54" s="8">
        <f t="shared" si="20"/>
        <v>0</v>
      </c>
      <c r="S54" s="12" t="str">
        <f t="shared" si="21"/>
        <v xml:space="preserve"> </v>
      </c>
      <c r="T54" s="1"/>
      <c r="U54" s="1"/>
      <c r="V54" s="1"/>
      <c r="W54" s="1"/>
      <c r="X54" s="1"/>
      <c r="Y54" s="1"/>
      <c r="Z54" s="1"/>
      <c r="AA54" s="1"/>
    </row>
    <row r="55" spans="1:27" ht="20.25">
      <c r="A55" s="1"/>
      <c r="B55" s="3"/>
      <c r="C55" s="13"/>
      <c r="D55" s="14"/>
      <c r="E55" s="15"/>
      <c r="F55" s="6">
        <f t="shared" si="11"/>
        <v>4.8351648351648349</v>
      </c>
      <c r="G55" s="7">
        <f t="shared" si="12"/>
        <v>0</v>
      </c>
      <c r="H55" s="14"/>
      <c r="I55" s="15"/>
      <c r="J55" s="6">
        <f t="shared" si="13"/>
        <v>4.8351648351648349</v>
      </c>
      <c r="K55" s="7">
        <f t="shared" si="14"/>
        <v>0</v>
      </c>
      <c r="L55" s="14"/>
      <c r="M55" s="8">
        <f t="shared" si="15"/>
        <v>0</v>
      </c>
      <c r="N55" s="9">
        <f t="shared" si="16"/>
        <v>0</v>
      </c>
      <c r="O55" s="10">
        <f t="shared" si="17"/>
        <v>4.1098901098901095</v>
      </c>
      <c r="P55" s="10">
        <f t="shared" si="18"/>
        <v>4.3516483516483513</v>
      </c>
      <c r="Q55" s="10">
        <f t="shared" si="19"/>
        <v>4.5934065934065931</v>
      </c>
      <c r="R55" s="8">
        <f t="shared" si="20"/>
        <v>0</v>
      </c>
      <c r="S55" s="12" t="str">
        <f t="shared" si="21"/>
        <v xml:space="preserve"> </v>
      </c>
      <c r="T55" s="1"/>
      <c r="U55" s="1"/>
      <c r="V55" s="1"/>
      <c r="W55" s="1"/>
      <c r="X55" s="1"/>
      <c r="Y55" s="1"/>
      <c r="Z55" s="1"/>
      <c r="AA55" s="1"/>
    </row>
    <row r="56" spans="1:27" ht="20.25">
      <c r="A56" s="1"/>
      <c r="B56" s="33"/>
      <c r="C56" s="34"/>
      <c r="D56" s="35"/>
      <c r="E56" s="36"/>
      <c r="F56" s="37"/>
      <c r="G56" s="35"/>
      <c r="H56" s="35"/>
      <c r="I56" s="36"/>
      <c r="J56" s="37"/>
      <c r="K56" s="35"/>
      <c r="L56" s="35"/>
      <c r="M56" s="38"/>
      <c r="N56" s="39"/>
      <c r="O56" s="40"/>
      <c r="P56" s="40"/>
      <c r="Q56" s="40"/>
      <c r="R56" s="38"/>
      <c r="S56" s="12"/>
      <c r="T56" s="1"/>
      <c r="U56" s="1"/>
      <c r="V56" s="1"/>
      <c r="W56" s="1"/>
      <c r="X56" s="1"/>
      <c r="Y56" s="1"/>
      <c r="Z56" s="1"/>
      <c r="AA56" s="1"/>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c r="A96" s="1"/>
      <c r="B96" s="1" t="s">
        <v>18</v>
      </c>
      <c r="C96" s="1"/>
      <c r="D96" s="1"/>
      <c r="E96" s="1"/>
      <c r="F96" s="1"/>
      <c r="G96" s="1"/>
      <c r="H96" s="1"/>
      <c r="I96" s="1"/>
      <c r="J96" s="1"/>
      <c r="K96" s="1"/>
      <c r="L96" s="1"/>
      <c r="M96" s="1"/>
      <c r="N96" s="1"/>
      <c r="O96" s="1"/>
      <c r="P96" s="1"/>
      <c r="Q96" s="1"/>
      <c r="R96" s="1"/>
      <c r="S96" s="1"/>
      <c r="T96" s="1"/>
      <c r="U96" s="1"/>
      <c r="V96" s="1"/>
      <c r="W96" s="1"/>
      <c r="X96" s="1"/>
      <c r="Y96" s="1"/>
      <c r="Z96" s="1"/>
      <c r="AA96" s="1"/>
    </row>
    <row r="97" spans="1:19" ht="54">
      <c r="A97" s="1"/>
      <c r="B97" s="23" t="s">
        <v>19</v>
      </c>
      <c r="C97" s="32" t="s">
        <v>22</v>
      </c>
      <c r="D97" s="23" t="s">
        <v>24</v>
      </c>
      <c r="E97" s="23" t="s">
        <v>20</v>
      </c>
      <c r="F97" s="23" t="s">
        <v>21</v>
      </c>
      <c r="G97" s="23" t="s">
        <v>23</v>
      </c>
      <c r="H97" s="23" t="s">
        <v>25</v>
      </c>
      <c r="I97" s="31"/>
      <c r="J97" s="31"/>
      <c r="K97" s="31"/>
      <c r="L97" s="31"/>
      <c r="M97" s="1"/>
      <c r="N97" s="1"/>
      <c r="O97" s="1"/>
      <c r="P97" s="1"/>
      <c r="Q97" s="1"/>
      <c r="R97" s="1"/>
      <c r="S97" s="1"/>
    </row>
    <row r="98" spans="1:19">
      <c r="A98" s="1">
        <v>1</v>
      </c>
      <c r="B98" s="13"/>
      <c r="C98" s="13" t="s">
        <v>28</v>
      </c>
      <c r="D98" s="13"/>
      <c r="E98" s="13"/>
      <c r="F98" s="13"/>
      <c r="G98" s="13"/>
      <c r="H98" s="13" t="s">
        <v>27</v>
      </c>
      <c r="I98" s="1"/>
      <c r="J98" s="1"/>
      <c r="K98" s="1"/>
      <c r="L98" s="1"/>
      <c r="M98" s="1"/>
      <c r="N98" s="1"/>
      <c r="O98" s="1"/>
      <c r="P98" s="1"/>
      <c r="Q98" s="1"/>
      <c r="R98" s="1"/>
      <c r="S98" s="1"/>
    </row>
    <row r="99" spans="1:19">
      <c r="A99" s="1">
        <v>2</v>
      </c>
      <c r="B99" s="13"/>
      <c r="C99" s="13"/>
      <c r="D99" s="13"/>
      <c r="E99" s="13"/>
      <c r="F99" s="13"/>
      <c r="G99" s="13"/>
      <c r="H99" s="13" t="s">
        <v>26</v>
      </c>
      <c r="I99" s="1"/>
      <c r="J99" s="1"/>
      <c r="K99" s="1"/>
      <c r="L99" s="1"/>
      <c r="M99" s="1"/>
      <c r="N99" s="1"/>
      <c r="O99" s="1"/>
      <c r="P99" s="1"/>
      <c r="Q99" s="1"/>
      <c r="R99" s="1"/>
      <c r="S99" s="1"/>
    </row>
    <row r="100" spans="1:19">
      <c r="A100" s="1">
        <v>3</v>
      </c>
      <c r="B100" s="13"/>
      <c r="C100" s="13"/>
      <c r="D100" s="13"/>
      <c r="E100" s="13"/>
      <c r="F100" s="13"/>
      <c r="G100" s="13"/>
      <c r="H100" s="13" t="s">
        <v>27</v>
      </c>
      <c r="I100" s="1"/>
      <c r="J100" s="1"/>
      <c r="K100" s="1"/>
      <c r="L100" s="1"/>
      <c r="M100" s="1"/>
      <c r="N100" s="1"/>
      <c r="O100" s="1"/>
      <c r="P100" s="1"/>
      <c r="Q100" s="1"/>
      <c r="R100" s="1"/>
      <c r="S100" s="1"/>
    </row>
    <row r="101" spans="1:19">
      <c r="A101" s="1">
        <v>4</v>
      </c>
      <c r="B101" s="13"/>
      <c r="C101" s="13"/>
      <c r="D101" s="13"/>
      <c r="E101" s="13"/>
      <c r="F101" s="13"/>
      <c r="G101" s="13"/>
      <c r="H101" s="13" t="s">
        <v>26</v>
      </c>
      <c r="I101" s="1"/>
      <c r="J101" s="1"/>
      <c r="K101" s="1"/>
      <c r="L101" s="1"/>
      <c r="M101" s="1"/>
      <c r="N101" s="1"/>
      <c r="O101" s="1"/>
      <c r="P101" s="1"/>
      <c r="Q101" s="1"/>
      <c r="R101" s="1"/>
      <c r="S101" s="1"/>
    </row>
    <row r="102" spans="1:19">
      <c r="A102" s="1">
        <v>5</v>
      </c>
      <c r="B102" s="13"/>
      <c r="C102" s="13"/>
      <c r="D102" s="13"/>
      <c r="E102" s="13"/>
      <c r="F102" s="13"/>
      <c r="G102" s="13"/>
      <c r="H102" s="13" t="s">
        <v>27</v>
      </c>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sheetData>
  <phoneticPr fontId="11" type="noConversion"/>
  <pageMargins left="0.75" right="0.75" top="1" bottom="1" header="0.5" footer="0.5"/>
  <pageSetup paperSize="9" scale="78" orientation="portrait" horizontalDpi="200" verticalDpi="200" r:id="rId1"/>
  <headerFooter alignWithMargins="0"/>
  <rowBreaks count="2" manualBreakCount="2">
    <brk id="36" max="18" man="1"/>
    <brk id="56" max="18"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11</vt:i4>
      </vt:variant>
    </vt:vector>
  </HeadingPairs>
  <TitlesOfParts>
    <vt:vector size="22" baseType="lpstr">
      <vt:lpstr>instruktioner</vt:lpstr>
      <vt:lpstr>1</vt:lpstr>
      <vt:lpstr>2</vt:lpstr>
      <vt:lpstr>3</vt:lpstr>
      <vt:lpstr>4</vt:lpstr>
      <vt:lpstr>5</vt:lpstr>
      <vt:lpstr>6</vt:lpstr>
      <vt:lpstr>7</vt:lpstr>
      <vt:lpstr>8</vt:lpstr>
      <vt:lpstr>9</vt:lpstr>
      <vt:lpstr>10</vt:lpstr>
      <vt:lpstr>'1'!Utskriftsområde</vt:lpstr>
      <vt:lpstr>'10'!Utskriftsområde</vt:lpstr>
      <vt:lpstr>'2'!Utskriftsområde</vt:lpstr>
      <vt:lpstr>'3'!Utskriftsområde</vt:lpstr>
      <vt:lpstr>'4'!Utskriftsområde</vt:lpstr>
      <vt:lpstr>'5'!Utskriftsområde</vt:lpstr>
      <vt:lpstr>'6'!Utskriftsområde</vt:lpstr>
      <vt:lpstr>'7'!Utskriftsområde</vt:lpstr>
      <vt:lpstr>'8'!Utskriftsområde</vt:lpstr>
      <vt:lpstr>'9'!Utskriftsområde</vt:lpstr>
      <vt:lpstr>instruktioner!Utskriftsområde</vt:lpstr>
    </vt:vector>
  </TitlesOfParts>
  <Company>Skanska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branderp</dc:creator>
  <cp:lastModifiedBy>branderp</cp:lastModifiedBy>
  <cp:lastPrinted>2008-10-06T07:06:47Z</cp:lastPrinted>
  <dcterms:created xsi:type="dcterms:W3CDTF">2008-10-06T06:03:28Z</dcterms:created>
  <dcterms:modified xsi:type="dcterms:W3CDTF">2011-12-19T18:21:27Z</dcterms:modified>
</cp:coreProperties>
</file>